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46c8a78b9b5a55/Documents/Projet Soutenance/MTN_APP/VAS_APP/Dashboard/static/"/>
    </mc:Choice>
  </mc:AlternateContent>
  <xr:revisionPtr revIDLastSave="1" documentId="8_{D6570590-A4C0-431B-9202-EAE312128855}" xr6:coauthVersionLast="47" xr6:coauthVersionMax="47" xr10:uidLastSave="{692DC1E0-54C2-4626-BB47-639A1B711EC5}"/>
  <bookViews>
    <workbookView xWindow="-108" yWindow="-108" windowWidth="23256" windowHeight="13176" tabRatio="597" xr2:uid="{00000000-000D-0000-FFFF-FFFF00000000}"/>
  </bookViews>
  <sheets>
    <sheet name="Janvier" sheetId="469" r:id="rId1"/>
    <sheet name="January Error" sheetId="473" r:id="rId2"/>
    <sheet name="Fevrier" sheetId="1" r:id="rId3"/>
    <sheet name="Fev Error" sheetId="17" r:id="rId4"/>
    <sheet name="Mars" sheetId="2" r:id="rId5"/>
    <sheet name="March Error" sheetId="16" r:id="rId6"/>
    <sheet name="Avril" sheetId="29" r:id="rId7"/>
    <sheet name="April Error" sheetId="33" r:id="rId8"/>
    <sheet name="Mai" sheetId="92" r:id="rId9"/>
    <sheet name="May Error" sheetId="97" r:id="rId10"/>
    <sheet name="Juin" sheetId="151" r:id="rId11"/>
    <sheet name="Juin Error" sheetId="160" r:id="rId12"/>
    <sheet name="Juillet" sheetId="218" r:id="rId13"/>
    <sheet name="Juillet Error" sheetId="222" r:id="rId14"/>
    <sheet name="Aout" sheetId="270" r:id="rId15"/>
    <sheet name="Aout Error" sheetId="276" r:id="rId16"/>
    <sheet name="Septembre" sheetId="337" r:id="rId17"/>
    <sheet name="Septembre error" sheetId="475" r:id="rId18"/>
    <sheet name="Octobre" sheetId="398" r:id="rId19"/>
    <sheet name="Octobre Error" sheetId="402" r:id="rId20"/>
    <sheet name="Novembre" sheetId="429" r:id="rId21"/>
    <sheet name="November Error" sheetId="433" r:id="rId22"/>
    <sheet name="Decembre" sheetId="430" r:id="rId23"/>
    <sheet name="December Error" sheetId="432" r:id="rId24"/>
    <sheet name="Jan 2024" sheetId="476" r:id="rId25"/>
    <sheet name="Jan Error" sheetId="477" r:id="rId26"/>
    <sheet name="Feb 2024" sheetId="478" r:id="rId27"/>
    <sheet name="Feb'24 Error" sheetId="479" r:id="rId28"/>
    <sheet name="Mar_2024" sheetId="480" r:id="rId29"/>
    <sheet name="Mar'24 Error" sheetId="481" r:id="rId30"/>
    <sheet name="April_2024" sheetId="482" r:id="rId31"/>
    <sheet name="Apr'24 Error" sheetId="483" r:id="rId32"/>
    <sheet name="May'24" sheetId="484" r:id="rId33"/>
    <sheet name="May'24_error" sheetId="485" r:id="rId34"/>
    <sheet name="June 24" sheetId="486" r:id="rId35"/>
    <sheet name="June'24 Error" sheetId="487" r:id="rId36"/>
    <sheet name="July 24" sheetId="489" r:id="rId37"/>
    <sheet name="July'24 Error" sheetId="488" r:id="rId38"/>
    <sheet name="details" sheetId="34" r:id="rId39"/>
    <sheet name="Aug 24" sheetId="490" r:id="rId40"/>
    <sheet name="Aug 24 error" sheetId="491" r:id="rId4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91" l="1"/>
  <c r="C4" i="491"/>
  <c r="C5" i="491"/>
  <c r="C6" i="491"/>
  <c r="C7" i="491"/>
  <c r="C8" i="491"/>
  <c r="C9" i="491"/>
  <c r="C10" i="491"/>
  <c r="C11" i="491"/>
  <c r="C12" i="491"/>
  <c r="C13" i="491"/>
  <c r="C14" i="491"/>
  <c r="C15" i="491"/>
  <c r="C16" i="491"/>
  <c r="C17" i="491"/>
  <c r="C18" i="491"/>
  <c r="C19" i="491"/>
  <c r="C20" i="491"/>
  <c r="C21" i="491"/>
  <c r="C22" i="491"/>
  <c r="C23" i="491"/>
  <c r="C24" i="491"/>
  <c r="C25" i="491"/>
  <c r="C26" i="491"/>
  <c r="C27" i="491"/>
  <c r="C28" i="491"/>
  <c r="C29" i="491"/>
  <c r="C30" i="491"/>
  <c r="C31" i="491"/>
  <c r="C2" i="491"/>
  <c r="D3" i="488" l="1"/>
  <c r="D4" i="488"/>
  <c r="D5" i="488"/>
  <c r="D6" i="488"/>
  <c r="D7" i="488"/>
  <c r="D8" i="488"/>
  <c r="D9" i="488"/>
  <c r="D10" i="488"/>
  <c r="D11" i="488"/>
  <c r="D12" i="488"/>
  <c r="D13" i="488"/>
  <c r="D14" i="488"/>
  <c r="D15" i="488"/>
  <c r="D16" i="488"/>
  <c r="D17" i="488"/>
  <c r="D18" i="488"/>
  <c r="D19" i="488"/>
  <c r="D20" i="488"/>
  <c r="D21" i="488"/>
  <c r="D22" i="488"/>
  <c r="D23" i="488"/>
  <c r="D24" i="488"/>
  <c r="D25" i="488"/>
  <c r="D26" i="488"/>
  <c r="D27" i="488"/>
  <c r="D28" i="488"/>
  <c r="D29" i="488"/>
  <c r="D30" i="488"/>
  <c r="D31" i="488"/>
  <c r="D32" i="488"/>
  <c r="D33" i="488"/>
  <c r="D2" i="488"/>
  <c r="C39" i="488" l="1"/>
  <c r="C3" i="487"/>
  <c r="C4" i="487"/>
  <c r="C5" i="487"/>
  <c r="C6" i="487"/>
  <c r="C7" i="487"/>
  <c r="C8" i="487"/>
  <c r="C9" i="487"/>
  <c r="C10" i="487"/>
  <c r="C11" i="487"/>
  <c r="C12" i="487"/>
  <c r="C13" i="487"/>
  <c r="C14" i="487"/>
  <c r="C15" i="487"/>
  <c r="C16" i="487"/>
  <c r="C17" i="487"/>
  <c r="C18" i="487"/>
  <c r="C19" i="487"/>
  <c r="C20" i="487"/>
  <c r="C21" i="487"/>
  <c r="C22" i="487"/>
  <c r="C23" i="487"/>
  <c r="C24" i="487"/>
  <c r="C25" i="487"/>
  <c r="C26" i="487"/>
  <c r="C27" i="487"/>
  <c r="C28" i="487"/>
  <c r="C29" i="487"/>
  <c r="C30" i="487"/>
  <c r="C31" i="487"/>
  <c r="C32" i="487"/>
  <c r="C33" i="487"/>
  <c r="C2" i="487"/>
  <c r="B37" i="487" l="1"/>
  <c r="C3" i="485" l="1"/>
  <c r="C4" i="485"/>
  <c r="C5" i="485"/>
  <c r="C6" i="485"/>
  <c r="C7" i="485"/>
  <c r="C8" i="485"/>
  <c r="C9" i="485"/>
  <c r="C10" i="485"/>
  <c r="C11" i="485"/>
  <c r="C12" i="485"/>
  <c r="C13" i="485"/>
  <c r="C14" i="485"/>
  <c r="C15" i="485"/>
  <c r="C16" i="485"/>
  <c r="C17" i="485"/>
  <c r="C18" i="485"/>
  <c r="C19" i="485"/>
  <c r="C20" i="485"/>
  <c r="C21" i="485"/>
  <c r="C22" i="485"/>
  <c r="C23" i="485"/>
  <c r="C24" i="485"/>
  <c r="C25" i="485"/>
  <c r="C26" i="485"/>
  <c r="C27" i="485"/>
  <c r="C28" i="485"/>
  <c r="C29" i="485"/>
  <c r="C30" i="485"/>
  <c r="C31" i="485"/>
  <c r="C32" i="485"/>
  <c r="C33" i="485"/>
  <c r="C2" i="485"/>
  <c r="C3" i="483" l="1"/>
  <c r="C4" i="483"/>
  <c r="C5" i="483"/>
  <c r="C6" i="483"/>
  <c r="C7" i="483"/>
  <c r="C8" i="483"/>
  <c r="C9" i="483"/>
  <c r="C10" i="483"/>
  <c r="C11" i="483"/>
  <c r="C12" i="483"/>
  <c r="C13" i="483"/>
  <c r="C14" i="483"/>
  <c r="C15" i="483"/>
  <c r="C16" i="483"/>
  <c r="C17" i="483"/>
  <c r="C18" i="483"/>
  <c r="C19" i="483"/>
  <c r="C20" i="483"/>
  <c r="C21" i="483"/>
  <c r="C22" i="483"/>
  <c r="C23" i="483"/>
  <c r="C24" i="483"/>
  <c r="C25" i="483"/>
  <c r="C26" i="483"/>
  <c r="C27" i="483"/>
  <c r="C28" i="483"/>
  <c r="C29" i="483"/>
  <c r="C30" i="483"/>
  <c r="C31" i="483"/>
  <c r="C2" i="483"/>
  <c r="E30" i="482"/>
  <c r="C3" i="481" l="1"/>
  <c r="C4" i="481"/>
  <c r="C5" i="481"/>
  <c r="C6" i="481"/>
  <c r="C7" i="481"/>
  <c r="C8" i="481"/>
  <c r="C9" i="481"/>
  <c r="C10" i="481"/>
  <c r="C11" i="481"/>
  <c r="C12" i="481"/>
  <c r="C13" i="481"/>
  <c r="C14" i="481"/>
  <c r="C15" i="481"/>
  <c r="C16" i="481"/>
  <c r="C17" i="481"/>
  <c r="C18" i="481"/>
  <c r="C19" i="481"/>
  <c r="C20" i="481"/>
  <c r="C21" i="481"/>
  <c r="C22" i="481"/>
  <c r="C23" i="481"/>
  <c r="C24" i="481"/>
  <c r="C25" i="481"/>
  <c r="C26" i="481"/>
  <c r="C27" i="481"/>
  <c r="C28" i="481"/>
  <c r="C29" i="481"/>
  <c r="C30" i="481"/>
  <c r="C31" i="481"/>
  <c r="C32" i="481"/>
  <c r="C2" i="481"/>
  <c r="C3" i="479" l="1"/>
  <c r="C4" i="479"/>
  <c r="C5" i="479"/>
  <c r="C6" i="479"/>
  <c r="C7" i="479"/>
  <c r="C8" i="479"/>
  <c r="C9" i="479"/>
  <c r="C10" i="479"/>
  <c r="C11" i="479"/>
  <c r="C12" i="479"/>
  <c r="C13" i="479"/>
  <c r="C14" i="479"/>
  <c r="C15" i="479"/>
  <c r="C16" i="479"/>
  <c r="C17" i="479"/>
  <c r="C18" i="479"/>
  <c r="C19" i="479"/>
  <c r="C20" i="479"/>
  <c r="C21" i="479"/>
  <c r="C22" i="479"/>
  <c r="C23" i="479"/>
  <c r="C24" i="479"/>
  <c r="C25" i="479"/>
  <c r="C26" i="479"/>
  <c r="C27" i="479"/>
  <c r="C28" i="479"/>
  <c r="C29" i="479"/>
  <c r="C30" i="479"/>
  <c r="C31" i="479"/>
  <c r="C32" i="479"/>
  <c r="C33" i="479"/>
  <c r="C34" i="479"/>
  <c r="C35" i="479"/>
  <c r="C2" i="479"/>
  <c r="D3" i="477" l="1"/>
  <c r="D4" i="477"/>
  <c r="D5" i="477"/>
  <c r="D6" i="477"/>
  <c r="D7" i="477"/>
  <c r="D8" i="477"/>
  <c r="D9" i="477"/>
  <c r="D10" i="477"/>
  <c r="D11" i="477"/>
  <c r="D12" i="477"/>
  <c r="D13" i="477"/>
  <c r="D14" i="477"/>
  <c r="D15" i="477"/>
  <c r="D16" i="477"/>
  <c r="D17" i="477"/>
  <c r="D18" i="477"/>
  <c r="D19" i="477"/>
  <c r="D20" i="477"/>
  <c r="D21" i="477"/>
  <c r="D22" i="477"/>
  <c r="D23" i="477"/>
  <c r="D24" i="477"/>
  <c r="D25" i="477"/>
  <c r="D26" i="477"/>
  <c r="D27" i="477"/>
  <c r="D28" i="477"/>
  <c r="D29" i="477"/>
  <c r="D30" i="477"/>
  <c r="D31" i="477"/>
  <c r="D2" i="477"/>
  <c r="C41" i="477" l="1"/>
  <c r="C3" i="432"/>
  <c r="C4" i="432"/>
  <c r="C5" i="432"/>
  <c r="C6" i="432"/>
  <c r="C7" i="432"/>
  <c r="C8" i="432"/>
  <c r="C9" i="432"/>
  <c r="C10" i="432"/>
  <c r="C11" i="432"/>
  <c r="C12" i="432"/>
  <c r="C13" i="432"/>
  <c r="C14" i="432"/>
  <c r="C15" i="432"/>
  <c r="C16" i="432"/>
  <c r="C17" i="432"/>
  <c r="C18" i="432"/>
  <c r="C19" i="432"/>
  <c r="C20" i="432"/>
  <c r="C21" i="432"/>
  <c r="C22" i="432"/>
  <c r="C23" i="432"/>
  <c r="C24" i="432"/>
  <c r="C25" i="432"/>
  <c r="C26" i="432"/>
  <c r="C27" i="432"/>
  <c r="C28" i="432"/>
  <c r="C29" i="432"/>
  <c r="C30" i="432"/>
  <c r="C31" i="432"/>
  <c r="C32" i="432"/>
  <c r="C33" i="432"/>
  <c r="C2" i="432"/>
  <c r="C28" i="433" l="1"/>
  <c r="C27" i="433"/>
  <c r="C26" i="433"/>
  <c r="C25" i="433"/>
  <c r="C24" i="433"/>
  <c r="C23" i="433"/>
  <c r="C22" i="433"/>
  <c r="C21" i="433"/>
  <c r="C20" i="433"/>
  <c r="C19" i="433"/>
  <c r="C18" i="433"/>
  <c r="C17" i="433"/>
  <c r="C16" i="433"/>
  <c r="C15" i="433"/>
  <c r="C14" i="433"/>
  <c r="C13" i="433"/>
  <c r="C12" i="433"/>
  <c r="C11" i="433"/>
  <c r="C10" i="433"/>
  <c r="C9" i="433"/>
  <c r="C8" i="433"/>
  <c r="C7" i="433"/>
  <c r="C6" i="433"/>
  <c r="C5" i="433"/>
  <c r="C4" i="433"/>
  <c r="C3" i="433"/>
  <c r="C2" i="433"/>
  <c r="C3" i="402" l="1"/>
  <c r="C4" i="402"/>
  <c r="C5" i="402"/>
  <c r="C6" i="402"/>
  <c r="C7" i="402"/>
  <c r="C8" i="402"/>
  <c r="C9" i="402"/>
  <c r="C10" i="402"/>
  <c r="C11" i="402"/>
  <c r="C12" i="402"/>
  <c r="C13" i="402"/>
  <c r="C14" i="402"/>
  <c r="C15" i="402"/>
  <c r="C16" i="402"/>
  <c r="C17" i="402"/>
  <c r="C18" i="402"/>
  <c r="C19" i="402"/>
  <c r="C20" i="402"/>
  <c r="C21" i="402"/>
  <c r="C22" i="402"/>
  <c r="C23" i="402"/>
  <c r="C24" i="402"/>
  <c r="C25" i="402"/>
  <c r="C26" i="402"/>
  <c r="C27" i="402"/>
  <c r="C28" i="402"/>
  <c r="C2" i="402"/>
  <c r="C22" i="475" l="1"/>
  <c r="C23" i="475"/>
  <c r="C24" i="475"/>
  <c r="C25" i="475"/>
  <c r="C26" i="475"/>
  <c r="C27" i="475"/>
  <c r="C28" i="475"/>
  <c r="C29" i="475"/>
  <c r="C30" i="475"/>
  <c r="C2" i="475"/>
  <c r="C3" i="475"/>
  <c r="C4" i="475"/>
  <c r="C5" i="475"/>
  <c r="C6" i="475"/>
  <c r="C7" i="475"/>
  <c r="C8" i="475"/>
  <c r="C9" i="475"/>
  <c r="C10" i="475"/>
  <c r="C11" i="475"/>
  <c r="C12" i="475"/>
  <c r="C13" i="475"/>
  <c r="C14" i="475"/>
  <c r="C15" i="475"/>
  <c r="C16" i="475"/>
  <c r="C17" i="475"/>
  <c r="C18" i="475"/>
  <c r="C19" i="475"/>
  <c r="C20" i="475"/>
  <c r="C21" i="475"/>
  <c r="B33" i="402"/>
  <c r="B37" i="475" l="1"/>
  <c r="C3" i="276" l="1"/>
  <c r="C4" i="276"/>
  <c r="C5" i="276"/>
  <c r="C6" i="276"/>
  <c r="C7" i="276"/>
  <c r="C8" i="276"/>
  <c r="C9" i="276"/>
  <c r="C10" i="276"/>
  <c r="C11" i="276"/>
  <c r="C12" i="276"/>
  <c r="C13" i="276"/>
  <c r="C14" i="276"/>
  <c r="C15" i="276"/>
  <c r="C16" i="276"/>
  <c r="C17" i="276"/>
  <c r="C18" i="276"/>
  <c r="C19" i="276"/>
  <c r="C20" i="276"/>
  <c r="C21" i="276"/>
  <c r="C22" i="276"/>
  <c r="C23" i="276"/>
  <c r="C24" i="276"/>
  <c r="C25" i="276"/>
  <c r="C26" i="276"/>
  <c r="C27" i="276"/>
  <c r="C28" i="276"/>
  <c r="C29" i="276"/>
  <c r="C30" i="276"/>
  <c r="C2" i="276"/>
  <c r="C30" i="222"/>
  <c r="C3" i="222"/>
  <c r="C4" i="222"/>
  <c r="C5" i="222"/>
  <c r="C6" i="222"/>
  <c r="C7" i="222"/>
  <c r="C8" i="222"/>
  <c r="C9" i="222"/>
  <c r="C10" i="222"/>
  <c r="C11" i="222"/>
  <c r="C12" i="222"/>
  <c r="C13" i="222"/>
  <c r="C14" i="222"/>
  <c r="C15" i="222"/>
  <c r="C16" i="222"/>
  <c r="C17" i="222"/>
  <c r="C18" i="222"/>
  <c r="C19" i="222"/>
  <c r="C20" i="222"/>
  <c r="C21" i="222"/>
  <c r="C22" i="222"/>
  <c r="C23" i="222"/>
  <c r="C24" i="222"/>
  <c r="C25" i="222"/>
  <c r="C26" i="222"/>
  <c r="C27" i="222"/>
  <c r="C28" i="222"/>
  <c r="C29" i="222"/>
  <c r="C2" i="222"/>
  <c r="B36" i="276" l="1"/>
  <c r="B37" i="222" l="1"/>
  <c r="C3" i="160" l="1"/>
  <c r="C4" i="160"/>
  <c r="C5" i="160"/>
  <c r="C6" i="160"/>
  <c r="C7" i="160"/>
  <c r="C8" i="160"/>
  <c r="C9" i="160"/>
  <c r="C10" i="160"/>
  <c r="C11" i="160"/>
  <c r="C12" i="160"/>
  <c r="C13" i="160"/>
  <c r="C14" i="160"/>
  <c r="C15" i="160"/>
  <c r="C16" i="160"/>
  <c r="C17" i="160"/>
  <c r="C18" i="160"/>
  <c r="C19" i="160"/>
  <c r="C20" i="160"/>
  <c r="C21" i="160"/>
  <c r="C22" i="160"/>
  <c r="C23" i="160"/>
  <c r="C24" i="160"/>
  <c r="C25" i="160"/>
  <c r="C26" i="160"/>
  <c r="C27" i="160"/>
  <c r="C28" i="160"/>
  <c r="C29" i="160"/>
  <c r="C30" i="160"/>
  <c r="C2" i="160"/>
  <c r="B37" i="160"/>
  <c r="B37" i="97" l="1"/>
  <c r="C30" i="97"/>
  <c r="C29" i="97"/>
  <c r="C28" i="97"/>
  <c r="C27" i="97"/>
  <c r="C26" i="97"/>
  <c r="C25" i="97"/>
  <c r="C24" i="97"/>
  <c r="C23" i="97"/>
  <c r="C22" i="97"/>
  <c r="C21" i="97"/>
  <c r="C20" i="97"/>
  <c r="C19" i="97"/>
  <c r="C18" i="97"/>
  <c r="C17" i="97"/>
  <c r="C16" i="97"/>
  <c r="C15" i="97"/>
  <c r="C14" i="97"/>
  <c r="C13" i="97"/>
  <c r="C12" i="97"/>
  <c r="C11" i="97"/>
  <c r="C10" i="97"/>
  <c r="C9" i="97"/>
  <c r="C8" i="97"/>
  <c r="C7" i="97"/>
  <c r="C6" i="97"/>
  <c r="C5" i="97"/>
  <c r="C4" i="97"/>
  <c r="C3" i="97"/>
  <c r="C2" i="97"/>
  <c r="C3" i="33" l="1"/>
  <c r="C4" i="33"/>
  <c r="C5" i="33"/>
  <c r="C6" i="33"/>
  <c r="C7" i="33"/>
  <c r="C8" i="33"/>
  <c r="C9" i="33"/>
  <c r="C10" i="33"/>
  <c r="C11" i="33"/>
  <c r="C12" i="33"/>
  <c r="C13" i="33"/>
  <c r="C14" i="33"/>
  <c r="C15" i="33"/>
  <c r="C16" i="33"/>
  <c r="C17" i="33"/>
  <c r="C18" i="33"/>
  <c r="C19" i="33"/>
  <c r="C20" i="33"/>
  <c r="C21" i="33"/>
  <c r="C22" i="33"/>
  <c r="C23" i="33"/>
  <c r="C24" i="33"/>
  <c r="C25" i="33"/>
  <c r="C26" i="33"/>
  <c r="C27" i="33"/>
  <c r="C28" i="33"/>
  <c r="C2" i="33"/>
  <c r="B36" i="33"/>
</calcChain>
</file>

<file path=xl/sharedStrings.xml><?xml version="1.0" encoding="utf-8"?>
<sst xmlns="http://schemas.openxmlformats.org/spreadsheetml/2006/main" count="1953" uniqueCount="150">
  <si>
    <t>Total</t>
  </si>
  <si>
    <t>Description</t>
  </si>
  <si>
    <t>Count</t>
  </si>
  <si>
    <t>Error Rate(%)</t>
  </si>
  <si>
    <t>Unidentified Subscriber</t>
  </si>
  <si>
    <t>HLR/MSC Timeout</t>
  </si>
  <si>
    <t>Unknown Subscriber</t>
  </si>
  <si>
    <t>Facility Not Supported</t>
  </si>
  <si>
    <t>Illegal Subscriber</t>
  </si>
  <si>
    <t>Timeout at SRI</t>
  </si>
  <si>
    <t>Tele Service Not Provisioned</t>
  </si>
  <si>
    <t>Call Barred</t>
  </si>
  <si>
    <t>MAP P Abort - - PROVIDER_MALFUNCTION</t>
  </si>
  <si>
    <t>MAP P Abort</t>
  </si>
  <si>
    <t>Stack/Sig Error Map Unrecognised Transaction ID</t>
  </si>
  <si>
    <t>Provider Error Service Completion Failure</t>
  </si>
  <si>
    <t>Subscriber Busy for MT</t>
  </si>
  <si>
    <t>SM Delivery Fail - Equipment Protocol Err</t>
  </si>
  <si>
    <t>SM Delivery Fail - Memory Capacity Exceeded</t>
  </si>
  <si>
    <t>Absent Subscriber for SM - IMSI Detach</t>
  </si>
  <si>
    <t>Absent Subscriber for SM - Restricted Area</t>
  </si>
  <si>
    <t>Timeout at MT</t>
  </si>
  <si>
    <t>Absent Subscriber for MT</t>
  </si>
  <si>
    <t>Stack/Sig Error Map User Resource Limitation</t>
  </si>
  <si>
    <t>Network System Failure</t>
  </si>
  <si>
    <t>Differed Delay</t>
  </si>
  <si>
    <t>'Success %'</t>
  </si>
  <si>
    <t>AO Request Total</t>
  </si>
  <si>
    <t>Total_Delivered</t>
  </si>
  <si>
    <t>Delivered_10_sec</t>
  </si>
  <si>
    <t>Delivered_15_sec</t>
  </si>
  <si>
    <t>Delivered_30_sec</t>
  </si>
  <si>
    <t>Delivered_60_sec</t>
  </si>
  <si>
    <t>Delivered_180_sec</t>
  </si>
  <si>
    <t>Success % without exclusion</t>
  </si>
  <si>
    <t>Success % with exclusion</t>
  </si>
  <si>
    <t>Error Equipment</t>
  </si>
  <si>
    <t>Unknown Errors</t>
  </si>
  <si>
    <t>Roaming Not Allowed</t>
  </si>
  <si>
    <t>MTS Indication Firewall Response Timeout</t>
  </si>
  <si>
    <t>UDTS Error</t>
  </si>
  <si>
    <t>Stack/Sig Cannot deliver Message</t>
  </si>
  <si>
    <t>SM Delivery Fail - Unknown Service Centre</t>
  </si>
  <si>
    <t xml:space="preserve">Stack/Sig Error Map Unrecognised Transaction ID </t>
  </si>
  <si>
    <t xml:space="preserve">Unidentified Subscriber </t>
  </si>
  <si>
    <t xml:space="preserve">HLR/MSC Timeout </t>
  </si>
  <si>
    <t xml:space="preserve">SS Error Status </t>
  </si>
  <si>
    <t xml:space="preserve">Error Equipment </t>
  </si>
  <si>
    <t xml:space="preserve">Error Forward Violation </t>
  </si>
  <si>
    <t xml:space="preserve">Unexpected Data </t>
  </si>
  <si>
    <t>Provider Error Service Not Supported</t>
  </si>
  <si>
    <t xml:space="preserve">SM Delivery Fail - Memory Capacity Exceeded    </t>
  </si>
  <si>
    <t xml:space="preserve">Absent Subscriber for SM - IMSI Detach         </t>
  </si>
  <si>
    <t xml:space="preserve">Absent Subscriber for SM - Restricted Area     </t>
  </si>
  <si>
    <t xml:space="preserve">Unknown Subscriber                             </t>
  </si>
  <si>
    <t xml:space="preserve">MAP P Abort - - PROVIDER_MALFUNCTION           </t>
  </si>
  <si>
    <t xml:space="preserve">UDTS Error                                     </t>
  </si>
  <si>
    <t xml:space="preserve">SM Delivery Fail - Equipment Protocol Err      </t>
  </si>
  <si>
    <t xml:space="preserve">Subscriber Busy for MT                         </t>
  </si>
  <si>
    <t xml:space="preserve">Unidentified Subscriber                        </t>
  </si>
  <si>
    <t xml:space="preserve">HLR/MSC Timeout                                </t>
  </si>
  <si>
    <t xml:space="preserve">Call Barred                                    </t>
  </si>
  <si>
    <t xml:space="preserve">Tele Service Not Provisioned                   </t>
  </si>
  <si>
    <t xml:space="preserve">Unknown Errors                                 </t>
  </si>
  <si>
    <t xml:space="preserve">Network System Failure                         </t>
  </si>
  <si>
    <t xml:space="preserve">Timeout at MT                                  </t>
  </si>
  <si>
    <t xml:space="preserve">Illegal Subscriber                             </t>
  </si>
  <si>
    <t xml:space="preserve">Timeout at SRI                                 </t>
  </si>
  <si>
    <t xml:space="preserve">Provider Error Service Completion Failure      </t>
  </si>
  <si>
    <t xml:space="preserve">SS Error Status                                </t>
  </si>
  <si>
    <t xml:space="preserve">Absent Subscriber for MT                       </t>
  </si>
  <si>
    <t xml:space="preserve">Stack/Sig Error Map User Resource Limitation   </t>
  </si>
  <si>
    <t xml:space="preserve">Unexpected Data                                </t>
  </si>
  <si>
    <t xml:space="preserve">Roaming Not Allowed                            </t>
  </si>
  <si>
    <t xml:space="preserve">Error Equipment                                </t>
  </si>
  <si>
    <t xml:space="preserve">MTS Indication Firewall Response Timeout       </t>
  </si>
  <si>
    <t xml:space="preserve">Stack/Sig Cannot deliver Message               </t>
  </si>
  <si>
    <t xml:space="preserve">Error Forward Violation                        </t>
  </si>
  <si>
    <t xml:space="preserve">Facility Not Supported                         </t>
  </si>
  <si>
    <t xml:space="preserve">SM Delivery Fail - Memory Capacity Exceeded            </t>
  </si>
  <si>
    <t xml:space="preserve">Absent Subscriber for SM - Restricted Area             </t>
  </si>
  <si>
    <t xml:space="preserve">Absent Subscriber for SM - IMSI Detach                 </t>
  </si>
  <si>
    <t xml:space="preserve">MAP P Abort - - PROVIDER_MALFUNCTION                   </t>
  </si>
  <si>
    <t xml:space="preserve">Unknown Subscriber                                     </t>
  </si>
  <si>
    <t xml:space="preserve">UDTS Error                                             </t>
  </si>
  <si>
    <t xml:space="preserve">SM Delivery Fail - Equipment Protocol Err              </t>
  </si>
  <si>
    <t xml:space="preserve">Subscriber Busy for MT                                 </t>
  </si>
  <si>
    <t xml:space="preserve">Stack/Sig Error Map Unrecognised Transaction ID        </t>
  </si>
  <si>
    <t xml:space="preserve">Unidentified Subscriber                                </t>
  </si>
  <si>
    <t xml:space="preserve">Timeout at SRI                                         </t>
  </si>
  <si>
    <t xml:space="preserve">HLR/MSC Timeout                                        </t>
  </si>
  <si>
    <t xml:space="preserve">Call Barred                                            </t>
  </si>
  <si>
    <t xml:space="preserve">Unknown Errors                                         </t>
  </si>
  <si>
    <t xml:space="preserve">Tele Service Not Provisioned                           </t>
  </si>
  <si>
    <t xml:space="preserve">Timeout at MT                                          </t>
  </si>
  <si>
    <t xml:space="preserve">Network System Failure                                 </t>
  </si>
  <si>
    <t xml:space="preserve">Provider Error Service Completion Failure              </t>
  </si>
  <si>
    <t xml:space="preserve">SS Error Status                                        </t>
  </si>
  <si>
    <t xml:space="preserve">Stack/Sig Error Map User Resource Limitation           </t>
  </si>
  <si>
    <t xml:space="preserve">MTS Indication Firewall Response Timeout               </t>
  </si>
  <si>
    <t xml:space="preserve">Illegal Subscriber                                     </t>
  </si>
  <si>
    <t xml:space="preserve">Absent Subscriber for MT                               </t>
  </si>
  <si>
    <t xml:space="preserve">Roaming Not Allowed                                    </t>
  </si>
  <si>
    <t xml:space="preserve">Error Equipment                                        </t>
  </si>
  <si>
    <t xml:space="preserve">Stack/Sig Cannot deliver Message                       </t>
  </si>
  <si>
    <t xml:space="preserve">Provider Error Mistyped Paramter                       </t>
  </si>
  <si>
    <t xml:space="preserve">SM Delivery Fail - EQuipmet Not SM-Supported           </t>
  </si>
  <si>
    <t xml:space="preserve">Stack/Sig Error Map Version Incompatibility            </t>
  </si>
  <si>
    <t>Spamming error</t>
  </si>
  <si>
    <t xml:space="preserve">SM Delivery Fail - Memory Capacity Exceeded        </t>
  </si>
  <si>
    <t xml:space="preserve">Absent Subscriber for SM - Restricted Area         </t>
  </si>
  <si>
    <t xml:space="preserve">Absent Subscriber for SM - IMSI Detach             </t>
  </si>
  <si>
    <t xml:space="preserve">MAP P Abort - - PROVIDER_MALFUNCTION               </t>
  </si>
  <si>
    <t xml:space="preserve">Unknown Subscriber                                 </t>
  </si>
  <si>
    <t xml:space="preserve">Timeout at MT                                      </t>
  </si>
  <si>
    <t xml:space="preserve">UDTS Error                                         </t>
  </si>
  <si>
    <t xml:space="preserve">SM Delivery Fail - Equipment Protocol Err          </t>
  </si>
  <si>
    <t xml:space="preserve">Subscriber Busy for MT                             </t>
  </si>
  <si>
    <t xml:space="preserve">Stack/Sig Error Map Unrecognised Transaction ID    </t>
  </si>
  <si>
    <t xml:space="preserve">Timeout at SRI                                     </t>
  </si>
  <si>
    <t xml:space="preserve">Unidentified Subscriber                            </t>
  </si>
  <si>
    <t xml:space="preserve">HLR/MSC Timeout                                    </t>
  </si>
  <si>
    <t xml:space="preserve">MTS Indication Firewall Response Timeout           </t>
  </si>
  <si>
    <t xml:space="preserve">Call Barred                                        </t>
  </si>
  <si>
    <t xml:space="preserve">Tele Service Not Provisioned                       </t>
  </si>
  <si>
    <t xml:space="preserve">Network System Failure                             </t>
  </si>
  <si>
    <t xml:space="preserve">Unknown Errors                                     </t>
  </si>
  <si>
    <t xml:space="preserve">Provider Error Service Completion Failure          </t>
  </si>
  <si>
    <t xml:space="preserve">Illegal Subscriber                                 </t>
  </si>
  <si>
    <t xml:space="preserve">Stack/Sig Cannot deliver Message                   </t>
  </si>
  <si>
    <t xml:space="preserve">SS Error Status                                    </t>
  </si>
  <si>
    <t xml:space="preserve">Stack/Sig Error Map User Resource Limitation       </t>
  </si>
  <si>
    <t xml:space="preserve">Facility Not Supported                             </t>
  </si>
  <si>
    <t xml:space="preserve">Error Equipment                                    </t>
  </si>
  <si>
    <t xml:space="preserve">Absent Subscriber for MT                           </t>
  </si>
  <si>
    <t xml:space="preserve">Roaming Not Allowed                                </t>
  </si>
  <si>
    <t xml:space="preserve">Message Expired </t>
  </si>
  <si>
    <t>MAP P ABORT FW</t>
  </si>
  <si>
    <t>Unknown Equipment</t>
  </si>
  <si>
    <t>Unknown Base Station</t>
  </si>
  <si>
    <t>SM Delivery Fail - EQuipmet Not SM-Supported</t>
  </si>
  <si>
    <t>Stack/Sig Error Map Version Incompatibility</t>
  </si>
  <si>
    <t>HLR/MSC Timeout fw</t>
  </si>
  <si>
    <t>Stack/Sig Cannot deliver Message fw</t>
  </si>
  <si>
    <t>Date</t>
  </si>
  <si>
    <t>Error</t>
  </si>
  <si>
    <t>Nombre</t>
  </si>
  <si>
    <t>%</t>
  </si>
  <si>
    <t>Network System Failure-VLR</t>
  </si>
  <si>
    <t>Success_A2P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</si>
</sst>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242424"/>
      <name val="Segoe U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12"/>
      <color theme="1"/>
      <name val="Times New Roman"/>
      <family val="1"/>
    </font>
    <font>
      <b/>
      <i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7" applyNumberFormat="0" applyFill="0" applyAlignment="0" applyProtection="0"/>
    <xf numFmtId="0" fontId="8" fillId="0" borderId="8" applyNumberFormat="0" applyFill="0" applyAlignment="0" applyProtection="0"/>
    <xf numFmtId="0" fontId="9" fillId="0" borderId="9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  <xf numFmtId="0" fontId="13" fillId="9" borderId="10" applyNumberFormat="0" applyAlignment="0" applyProtection="0"/>
    <xf numFmtId="0" fontId="14" fillId="10" borderId="11" applyNumberFormat="0" applyAlignment="0" applyProtection="0"/>
    <xf numFmtId="0" fontId="15" fillId="10" borderId="10" applyNumberFormat="0" applyAlignment="0" applyProtection="0"/>
    <xf numFmtId="0" fontId="16" fillId="0" borderId="12" applyNumberFormat="0" applyFill="0" applyAlignment="0" applyProtection="0"/>
    <xf numFmtId="0" fontId="17" fillId="11" borderId="13" applyNumberFormat="0" applyAlignment="0" applyProtection="0"/>
    <xf numFmtId="0" fontId="18" fillId="0" borderId="0" applyNumberFormat="0" applyFill="0" applyBorder="0" applyAlignment="0" applyProtection="0"/>
    <xf numFmtId="0" fontId="5" fillId="12" borderId="14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15" applyNumberFormat="0" applyFill="0" applyAlignment="0" applyProtection="0"/>
    <xf numFmtId="0" fontId="20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0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0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0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0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0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</cellStyleXfs>
  <cellXfs count="7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vertical="center" wrapText="1"/>
    </xf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3" borderId="0" xfId="0" applyFill="1"/>
    <xf numFmtId="2" fontId="0" fillId="0" borderId="0" xfId="0" applyNumberFormat="1"/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1" fontId="0" fillId="0" borderId="1" xfId="0" applyNumberForma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4" fillId="0" borderId="0" xfId="0" applyFont="1"/>
    <xf numFmtId="0" fontId="2" fillId="0" borderId="6" xfId="0" applyFon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2" fillId="0" borderId="2" xfId="0" applyFont="1" applyBorder="1" applyAlignment="1">
      <alignment horizontal="center" vertical="center" wrapText="1"/>
    </xf>
    <xf numFmtId="14" fontId="0" fillId="0" borderId="1" xfId="0" applyNumberFormat="1" applyBorder="1"/>
    <xf numFmtId="0" fontId="1" fillId="0" borderId="0" xfId="0" applyFont="1"/>
    <xf numFmtId="0" fontId="23" fillId="0" borderId="0" xfId="0" applyFont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" fontId="2" fillId="0" borderId="1" xfId="0" applyNumberFormat="1" applyFont="1" applyBorder="1" applyAlignment="1">
      <alignment horizontal="center" vertical="center" wrapText="1"/>
    </xf>
    <xf numFmtId="0" fontId="1" fillId="37" borderId="1" xfId="0" applyFont="1" applyFill="1" applyBorder="1" applyAlignment="1">
      <alignment horizontal="center"/>
    </xf>
    <xf numFmtId="0" fontId="1" fillId="37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vertical="center" wrapText="1"/>
    </xf>
    <xf numFmtId="0" fontId="1" fillId="37" borderId="17" xfId="0" applyFont="1" applyFill="1" applyBorder="1" applyAlignment="1">
      <alignment horizontal="center"/>
    </xf>
    <xf numFmtId="0" fontId="2" fillId="0" borderId="18" xfId="0" applyFont="1" applyBorder="1" applyAlignment="1">
      <alignment horizontal="center" vertical="center" wrapText="1"/>
    </xf>
    <xf numFmtId="2" fontId="0" fillId="0" borderId="17" xfId="0" applyNumberFormat="1" applyBorder="1" applyAlignment="1">
      <alignment horizontal="center"/>
    </xf>
    <xf numFmtId="0" fontId="2" fillId="0" borderId="17" xfId="0" applyFont="1" applyBorder="1" applyAlignment="1">
      <alignment horizontal="center" vertical="center" wrapText="1"/>
    </xf>
    <xf numFmtId="14" fontId="0" fillId="0" borderId="3" xfId="0" applyNumberFormat="1" applyBorder="1"/>
    <xf numFmtId="0" fontId="2" fillId="0" borderId="1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3" xfId="0" applyBorder="1"/>
    <xf numFmtId="0" fontId="0" fillId="0" borderId="0" xfId="0" applyAlignment="1">
      <alignment horizontal="center" vertical="center"/>
    </xf>
    <xf numFmtId="0" fontId="22" fillId="0" borderId="18" xfId="0" applyFont="1" applyBorder="1" applyAlignment="1">
      <alignment horizontal="center" vertical="center" wrapText="1"/>
    </xf>
    <xf numFmtId="2" fontId="0" fillId="0" borderId="1" xfId="0" applyNumberFormat="1" applyBorder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17" xfId="0" applyBorder="1" applyAlignment="1">
      <alignment horizontal="center"/>
    </xf>
    <xf numFmtId="0" fontId="22" fillId="0" borderId="6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0" fillId="0" borderId="4" xfId="0" applyBorder="1"/>
    <xf numFmtId="0" fontId="0" fillId="0" borderId="4" xfId="0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41" fontId="0" fillId="0" borderId="4" xfId="0" applyNumberFormat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Janvier!$B$1</c:f>
              <c:strCache>
                <c:ptCount val="1"/>
                <c:pt idx="0">
                  <c:v>Success_A2P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Janvier!$A$2:$A$31</c:f>
              <c:numCache>
                <c:formatCode>m/d/yyyy</c:formatCode>
                <c:ptCount val="30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</c:numCache>
            </c:numRef>
          </c:cat>
          <c:val>
            <c:numRef>
              <c:f>Janvier!$B$2:$B$31</c:f>
              <c:numCache>
                <c:formatCode>General</c:formatCode>
                <c:ptCount val="30"/>
                <c:pt idx="0">
                  <c:v>10446815</c:v>
                </c:pt>
                <c:pt idx="1">
                  <c:v>11304961</c:v>
                </c:pt>
                <c:pt idx="2">
                  <c:v>12413106</c:v>
                </c:pt>
                <c:pt idx="3">
                  <c:v>12184166</c:v>
                </c:pt>
                <c:pt idx="4">
                  <c:v>12089767</c:v>
                </c:pt>
                <c:pt idx="5">
                  <c:v>12867967</c:v>
                </c:pt>
                <c:pt idx="6">
                  <c:v>12677386</c:v>
                </c:pt>
                <c:pt idx="7">
                  <c:v>10571218</c:v>
                </c:pt>
                <c:pt idx="8">
                  <c:v>12991030</c:v>
                </c:pt>
                <c:pt idx="9">
                  <c:v>12782281</c:v>
                </c:pt>
                <c:pt idx="10">
                  <c:v>12221037</c:v>
                </c:pt>
                <c:pt idx="11">
                  <c:v>12196913</c:v>
                </c:pt>
                <c:pt idx="12">
                  <c:v>12913515</c:v>
                </c:pt>
                <c:pt idx="13">
                  <c:v>12639287</c:v>
                </c:pt>
                <c:pt idx="14">
                  <c:v>10528004</c:v>
                </c:pt>
                <c:pt idx="15">
                  <c:v>12607690</c:v>
                </c:pt>
                <c:pt idx="16">
                  <c:v>12383863</c:v>
                </c:pt>
                <c:pt idx="17">
                  <c:v>12123987</c:v>
                </c:pt>
                <c:pt idx="18">
                  <c:v>12056409</c:v>
                </c:pt>
                <c:pt idx="19">
                  <c:v>12793131</c:v>
                </c:pt>
                <c:pt idx="20">
                  <c:v>11300983</c:v>
                </c:pt>
                <c:pt idx="21">
                  <c:v>9394756</c:v>
                </c:pt>
                <c:pt idx="22">
                  <c:v>11516229</c:v>
                </c:pt>
                <c:pt idx="23">
                  <c:v>11113909</c:v>
                </c:pt>
                <c:pt idx="24">
                  <c:v>10756831</c:v>
                </c:pt>
                <c:pt idx="25">
                  <c:v>117713</c:v>
                </c:pt>
                <c:pt idx="27">
                  <c:v>2012073</c:v>
                </c:pt>
                <c:pt idx="28">
                  <c:v>10489735</c:v>
                </c:pt>
                <c:pt idx="29">
                  <c:v>11307200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6-42F6-8FB5-266F975D3146}"/>
            </c:ext>
          </c:extLst>
        </c:ser>
        <c:ser>
          <c:idx val="1"/>
          <c:order val="1"/>
          <c:tx>
            <c:strRef>
              <c:f>Janvier!$D$1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Janvier!$A$2:$A$31</c:f>
              <c:numCache>
                <c:formatCode>m/d/yyyy</c:formatCode>
                <c:ptCount val="30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</c:numCache>
            </c:numRef>
          </c:cat>
          <c:val>
            <c:numRef>
              <c:f>Janvier!$D$2:$D$31</c:f>
              <c:numCache>
                <c:formatCode>General</c:formatCode>
                <c:ptCount val="30"/>
                <c:pt idx="0">
                  <c:v>11789767</c:v>
                </c:pt>
                <c:pt idx="1">
                  <c:v>12317675</c:v>
                </c:pt>
                <c:pt idx="2">
                  <c:v>13436036</c:v>
                </c:pt>
                <c:pt idx="3">
                  <c:v>13263629</c:v>
                </c:pt>
                <c:pt idx="4">
                  <c:v>13153329</c:v>
                </c:pt>
                <c:pt idx="5">
                  <c:v>14044226</c:v>
                </c:pt>
                <c:pt idx="6">
                  <c:v>13922821</c:v>
                </c:pt>
                <c:pt idx="7">
                  <c:v>11801258</c:v>
                </c:pt>
                <c:pt idx="8">
                  <c:v>14054431</c:v>
                </c:pt>
                <c:pt idx="9">
                  <c:v>13890452</c:v>
                </c:pt>
                <c:pt idx="10">
                  <c:v>13379385</c:v>
                </c:pt>
                <c:pt idx="11">
                  <c:v>13341781</c:v>
                </c:pt>
                <c:pt idx="12">
                  <c:v>14098358</c:v>
                </c:pt>
                <c:pt idx="13">
                  <c:v>13783945</c:v>
                </c:pt>
                <c:pt idx="14">
                  <c:v>11656693</c:v>
                </c:pt>
                <c:pt idx="15">
                  <c:v>13632453</c:v>
                </c:pt>
                <c:pt idx="16">
                  <c:v>13434947</c:v>
                </c:pt>
                <c:pt idx="17">
                  <c:v>13112845</c:v>
                </c:pt>
                <c:pt idx="18">
                  <c:v>13041234</c:v>
                </c:pt>
                <c:pt idx="19">
                  <c:v>13837108</c:v>
                </c:pt>
                <c:pt idx="20">
                  <c:v>12175673</c:v>
                </c:pt>
                <c:pt idx="21">
                  <c:v>10176789</c:v>
                </c:pt>
                <c:pt idx="22">
                  <c:v>12269877</c:v>
                </c:pt>
                <c:pt idx="23">
                  <c:v>11872050</c:v>
                </c:pt>
                <c:pt idx="24">
                  <c:v>11348273</c:v>
                </c:pt>
                <c:pt idx="25">
                  <c:v>276187</c:v>
                </c:pt>
                <c:pt idx="27">
                  <c:v>2026361</c:v>
                </c:pt>
                <c:pt idx="28">
                  <c:v>11042233</c:v>
                </c:pt>
                <c:pt idx="29">
                  <c:v>12253523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16-42F6-8FB5-266F975D3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731512"/>
        <c:axId val="481732296"/>
      </c:barChart>
      <c:lineChart>
        <c:grouping val="standard"/>
        <c:varyColors val="0"/>
        <c:ser>
          <c:idx val="2"/>
          <c:order val="2"/>
          <c:tx>
            <c:strRef>
              <c:f>Janvier!$E$1</c:f>
              <c:strCache>
                <c:ptCount val="1"/>
                <c:pt idx="0">
                  <c:v>Success % without exclusion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Janvier!$A$2:$A$31</c:f>
              <c:numCache>
                <c:formatCode>m/d/yyyy</c:formatCode>
                <c:ptCount val="30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</c:numCache>
            </c:numRef>
          </c:cat>
          <c:val>
            <c:numRef>
              <c:f>Janvier!$E$2:$E$31</c:f>
              <c:numCache>
                <c:formatCode>General</c:formatCode>
                <c:ptCount val="30"/>
                <c:pt idx="0">
                  <c:v>88.61</c:v>
                </c:pt>
                <c:pt idx="1">
                  <c:v>91.78</c:v>
                </c:pt>
                <c:pt idx="2">
                  <c:v>92.39</c:v>
                </c:pt>
                <c:pt idx="3">
                  <c:v>91.86</c:v>
                </c:pt>
                <c:pt idx="4">
                  <c:v>91.91</c:v>
                </c:pt>
                <c:pt idx="5">
                  <c:v>91.62</c:v>
                </c:pt>
                <c:pt idx="6">
                  <c:v>91.05</c:v>
                </c:pt>
                <c:pt idx="7">
                  <c:v>89.58</c:v>
                </c:pt>
                <c:pt idx="8">
                  <c:v>92.43</c:v>
                </c:pt>
                <c:pt idx="9">
                  <c:v>92.02</c:v>
                </c:pt>
                <c:pt idx="10">
                  <c:v>91.34</c:v>
                </c:pt>
                <c:pt idx="11">
                  <c:v>91.42</c:v>
                </c:pt>
                <c:pt idx="12">
                  <c:v>91.6</c:v>
                </c:pt>
                <c:pt idx="13">
                  <c:v>91.7</c:v>
                </c:pt>
                <c:pt idx="14">
                  <c:v>90.32</c:v>
                </c:pt>
                <c:pt idx="15">
                  <c:v>92.48</c:v>
                </c:pt>
                <c:pt idx="16">
                  <c:v>92.18</c:v>
                </c:pt>
                <c:pt idx="17">
                  <c:v>92.46</c:v>
                </c:pt>
                <c:pt idx="18">
                  <c:v>92.45</c:v>
                </c:pt>
                <c:pt idx="19">
                  <c:v>92.46</c:v>
                </c:pt>
                <c:pt idx="20">
                  <c:v>92.82</c:v>
                </c:pt>
                <c:pt idx="21">
                  <c:v>92.32</c:v>
                </c:pt>
                <c:pt idx="22">
                  <c:v>93.86</c:v>
                </c:pt>
                <c:pt idx="23">
                  <c:v>93.61</c:v>
                </c:pt>
                <c:pt idx="24">
                  <c:v>94.79</c:v>
                </c:pt>
                <c:pt idx="25">
                  <c:v>42.62</c:v>
                </c:pt>
                <c:pt idx="27">
                  <c:v>99.29</c:v>
                </c:pt>
                <c:pt idx="28">
                  <c:v>95</c:v>
                </c:pt>
                <c:pt idx="29">
                  <c:v>92.28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16-42F6-8FB5-266F975D3146}"/>
            </c:ext>
          </c:extLst>
        </c:ser>
        <c:ser>
          <c:idx val="3"/>
          <c:order val="3"/>
          <c:tx>
            <c:strRef>
              <c:f>Janvier!$F$1</c:f>
              <c:strCache>
                <c:ptCount val="1"/>
                <c:pt idx="0">
                  <c:v>Success % with exclusion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Janvier!$A$2:$A$31</c:f>
              <c:numCache>
                <c:formatCode>m/d/yyyy</c:formatCode>
                <c:ptCount val="30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</c:numCache>
            </c:numRef>
          </c:cat>
          <c:val>
            <c:numRef>
              <c:f>Janvier!$F$2:$F$31</c:f>
              <c:numCache>
                <c:formatCode>0.00</c:formatCode>
                <c:ptCount val="30"/>
                <c:pt idx="0">
                  <c:v>99.73</c:v>
                </c:pt>
                <c:pt idx="1">
                  <c:v>99.75</c:v>
                </c:pt>
                <c:pt idx="2">
                  <c:v>99.76</c:v>
                </c:pt>
                <c:pt idx="3">
                  <c:v>99.73</c:v>
                </c:pt>
                <c:pt idx="4">
                  <c:v>99.68</c:v>
                </c:pt>
                <c:pt idx="5">
                  <c:v>99.77</c:v>
                </c:pt>
                <c:pt idx="6">
                  <c:v>99.76</c:v>
                </c:pt>
                <c:pt idx="7">
                  <c:v>99.77</c:v>
                </c:pt>
                <c:pt idx="8">
                  <c:v>99.63</c:v>
                </c:pt>
                <c:pt idx="9">
                  <c:v>99.67</c:v>
                </c:pt>
                <c:pt idx="10">
                  <c:v>99.75</c:v>
                </c:pt>
                <c:pt idx="11">
                  <c:v>99.76</c:v>
                </c:pt>
                <c:pt idx="12">
                  <c:v>99.77</c:v>
                </c:pt>
                <c:pt idx="13">
                  <c:v>99.79</c:v>
                </c:pt>
                <c:pt idx="14">
                  <c:v>99.78</c:v>
                </c:pt>
                <c:pt idx="15">
                  <c:v>99.77</c:v>
                </c:pt>
                <c:pt idx="16">
                  <c:v>99.76</c:v>
                </c:pt>
                <c:pt idx="17">
                  <c:v>99.79</c:v>
                </c:pt>
                <c:pt idx="18">
                  <c:v>99.8</c:v>
                </c:pt>
                <c:pt idx="27">
                  <c:v>97.89</c:v>
                </c:pt>
                <c:pt idx="28">
                  <c:v>95</c:v>
                </c:pt>
                <c:pt idx="29">
                  <c:v>92.28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16-42F6-8FB5-266F975D3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32688"/>
        <c:axId val="481730336"/>
      </c:lineChart>
      <c:dateAx>
        <c:axId val="481731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296"/>
        <c:crosses val="autoZero"/>
        <c:auto val="1"/>
        <c:lblOffset val="100"/>
        <c:baseTimeUnit val="days"/>
      </c:dateAx>
      <c:valAx>
        <c:axId val="48173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1512"/>
        <c:crosses val="autoZero"/>
        <c:crossBetween val="between"/>
      </c:valAx>
      <c:valAx>
        <c:axId val="4817303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688"/>
        <c:crosses val="max"/>
        <c:crossBetween val="between"/>
      </c:valAx>
      <c:dateAx>
        <c:axId val="4817326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817303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MOMO</a:t>
            </a:r>
            <a:r>
              <a:rPr lang="en-US" baseline="0"/>
              <a:t> MAY 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'May Error'!$B$1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'May Error'!$A$2:$A$30</c:f>
              <c:strCache>
                <c:ptCount val="29"/>
                <c:pt idx="0">
                  <c:v>SM Delivery Fail - Memory Capacity Exceeded</c:v>
                </c:pt>
                <c:pt idx="1">
                  <c:v>Absent Subscriber for SM - Restricted Area</c:v>
                </c:pt>
                <c:pt idx="2">
                  <c:v>Absent Subscriber for SM - IMSI Detach</c:v>
                </c:pt>
                <c:pt idx="3">
                  <c:v>Timeout at MT</c:v>
                </c:pt>
                <c:pt idx="4">
                  <c:v>MAP P Abort - - PROVIDER_MALFUNCTION</c:v>
                </c:pt>
                <c:pt idx="5">
                  <c:v>Timeout at SRI</c:v>
                </c:pt>
                <c:pt idx="6">
                  <c:v>Unknown Subscriber</c:v>
                </c:pt>
                <c:pt idx="7">
                  <c:v>UDTS Error</c:v>
                </c:pt>
                <c:pt idx="8">
                  <c:v>Subscriber Busy for MT</c:v>
                </c:pt>
                <c:pt idx="9">
                  <c:v>SM Delivery Fail - Equipment Protocol Err</c:v>
                </c:pt>
                <c:pt idx="10">
                  <c:v>Stack/Sig Error Map Unrecognised Transaction ID </c:v>
                </c:pt>
                <c:pt idx="11">
                  <c:v>Unidentified Subscriber </c:v>
                </c:pt>
                <c:pt idx="12">
                  <c:v>HLR/MSC Timeout </c:v>
                </c:pt>
                <c:pt idx="13">
                  <c:v>Tele Service Not Provisioned</c:v>
                </c:pt>
                <c:pt idx="14">
                  <c:v>Call Barred</c:v>
                </c:pt>
                <c:pt idx="15">
                  <c:v>Unknown Errors</c:v>
                </c:pt>
                <c:pt idx="16">
                  <c:v>Network System Failure</c:v>
                </c:pt>
                <c:pt idx="17">
                  <c:v>MTS Indication Firewall Response Timeout</c:v>
                </c:pt>
                <c:pt idx="18">
                  <c:v>Stack/Sig Error Map User Resource Limitation</c:v>
                </c:pt>
                <c:pt idx="19">
                  <c:v>Provider Error Service Completion Failure</c:v>
                </c:pt>
                <c:pt idx="20">
                  <c:v>SS Error Status </c:v>
                </c:pt>
                <c:pt idx="21">
                  <c:v>Absent Subscriber for MT</c:v>
                </c:pt>
                <c:pt idx="22">
                  <c:v>Error Equipment </c:v>
                </c:pt>
                <c:pt idx="23">
                  <c:v>Illegal Subscriber</c:v>
                </c:pt>
                <c:pt idx="24">
                  <c:v>Stack/Sig Cannot deliver Message</c:v>
                </c:pt>
                <c:pt idx="25">
                  <c:v>Unexpected Data </c:v>
                </c:pt>
                <c:pt idx="26">
                  <c:v>Error Forward Violation </c:v>
                </c:pt>
                <c:pt idx="27">
                  <c:v>Facility Not Supported</c:v>
                </c:pt>
                <c:pt idx="28">
                  <c:v>Provider Error Service Not Supported</c:v>
                </c:pt>
              </c:strCache>
            </c:strRef>
          </c:cat>
          <c:val>
            <c:numRef>
              <c:f>'May Error'!$B$2:$B$30</c:f>
              <c:numCache>
                <c:formatCode>General</c:formatCode>
                <c:ptCount val="29"/>
                <c:pt idx="0">
                  <c:v>27315210</c:v>
                </c:pt>
                <c:pt idx="1">
                  <c:v>4557910</c:v>
                </c:pt>
                <c:pt idx="2">
                  <c:v>4239853</c:v>
                </c:pt>
                <c:pt idx="3">
                  <c:v>948606</c:v>
                </c:pt>
                <c:pt idx="4">
                  <c:v>903446</c:v>
                </c:pt>
                <c:pt idx="5">
                  <c:v>571381</c:v>
                </c:pt>
                <c:pt idx="6">
                  <c:v>424720</c:v>
                </c:pt>
                <c:pt idx="7">
                  <c:v>113330</c:v>
                </c:pt>
                <c:pt idx="8">
                  <c:v>99079</c:v>
                </c:pt>
                <c:pt idx="9">
                  <c:v>80150</c:v>
                </c:pt>
                <c:pt idx="10">
                  <c:v>72892</c:v>
                </c:pt>
                <c:pt idx="11">
                  <c:v>55325</c:v>
                </c:pt>
                <c:pt idx="12">
                  <c:v>21170</c:v>
                </c:pt>
                <c:pt idx="13">
                  <c:v>5490</c:v>
                </c:pt>
                <c:pt idx="14">
                  <c:v>4063</c:v>
                </c:pt>
                <c:pt idx="15">
                  <c:v>2037</c:v>
                </c:pt>
                <c:pt idx="16">
                  <c:v>1866</c:v>
                </c:pt>
                <c:pt idx="17">
                  <c:v>1113</c:v>
                </c:pt>
                <c:pt idx="18">
                  <c:v>429</c:v>
                </c:pt>
                <c:pt idx="19">
                  <c:v>389</c:v>
                </c:pt>
                <c:pt idx="20">
                  <c:v>45</c:v>
                </c:pt>
                <c:pt idx="21">
                  <c:v>41</c:v>
                </c:pt>
                <c:pt idx="22">
                  <c:v>24</c:v>
                </c:pt>
                <c:pt idx="23">
                  <c:v>21</c:v>
                </c:pt>
                <c:pt idx="24">
                  <c:v>21</c:v>
                </c:pt>
                <c:pt idx="25">
                  <c:v>7</c:v>
                </c:pt>
                <c:pt idx="26">
                  <c:v>5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C-4335-A6A3-3CD7D74F6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19112"/>
        <c:axId val="615917544"/>
      </c:barChart>
      <c:lineChart>
        <c:grouping val="standard"/>
        <c:varyColors val="0"/>
        <c:ser>
          <c:idx val="1"/>
          <c:order val="1"/>
          <c:tx>
            <c:strRef>
              <c:f>'May Error'!$C$1</c:f>
              <c:strCache>
                <c:ptCount val="1"/>
                <c:pt idx="0">
                  <c:v>Error Rate(%)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'May Error'!$A$2:$A$30</c:f>
              <c:strCache>
                <c:ptCount val="29"/>
                <c:pt idx="0">
                  <c:v>SM Delivery Fail - Memory Capacity Exceeded</c:v>
                </c:pt>
                <c:pt idx="1">
                  <c:v>Absent Subscriber for SM - Restricted Area</c:v>
                </c:pt>
                <c:pt idx="2">
                  <c:v>Absent Subscriber for SM - IMSI Detach</c:v>
                </c:pt>
                <c:pt idx="3">
                  <c:v>Timeout at MT</c:v>
                </c:pt>
                <c:pt idx="4">
                  <c:v>MAP P Abort - - PROVIDER_MALFUNCTION</c:v>
                </c:pt>
                <c:pt idx="5">
                  <c:v>Timeout at SRI</c:v>
                </c:pt>
                <c:pt idx="6">
                  <c:v>Unknown Subscriber</c:v>
                </c:pt>
                <c:pt idx="7">
                  <c:v>UDTS Error</c:v>
                </c:pt>
                <c:pt idx="8">
                  <c:v>Subscriber Busy for MT</c:v>
                </c:pt>
                <c:pt idx="9">
                  <c:v>SM Delivery Fail - Equipment Protocol Err</c:v>
                </c:pt>
                <c:pt idx="10">
                  <c:v>Stack/Sig Error Map Unrecognised Transaction ID </c:v>
                </c:pt>
                <c:pt idx="11">
                  <c:v>Unidentified Subscriber </c:v>
                </c:pt>
                <c:pt idx="12">
                  <c:v>HLR/MSC Timeout </c:v>
                </c:pt>
                <c:pt idx="13">
                  <c:v>Tele Service Not Provisioned</c:v>
                </c:pt>
                <c:pt idx="14">
                  <c:v>Call Barred</c:v>
                </c:pt>
                <c:pt idx="15">
                  <c:v>Unknown Errors</c:v>
                </c:pt>
                <c:pt idx="16">
                  <c:v>Network System Failure</c:v>
                </c:pt>
                <c:pt idx="17">
                  <c:v>MTS Indication Firewall Response Timeout</c:v>
                </c:pt>
                <c:pt idx="18">
                  <c:v>Stack/Sig Error Map User Resource Limitation</c:v>
                </c:pt>
                <c:pt idx="19">
                  <c:v>Provider Error Service Completion Failure</c:v>
                </c:pt>
                <c:pt idx="20">
                  <c:v>SS Error Status </c:v>
                </c:pt>
                <c:pt idx="21">
                  <c:v>Absent Subscriber for MT</c:v>
                </c:pt>
                <c:pt idx="22">
                  <c:v>Error Equipment </c:v>
                </c:pt>
                <c:pt idx="23">
                  <c:v>Illegal Subscriber</c:v>
                </c:pt>
                <c:pt idx="24">
                  <c:v>Stack/Sig Cannot deliver Message</c:v>
                </c:pt>
                <c:pt idx="25">
                  <c:v>Unexpected Data </c:v>
                </c:pt>
                <c:pt idx="26">
                  <c:v>Error Forward Violation </c:v>
                </c:pt>
                <c:pt idx="27">
                  <c:v>Facility Not Supported</c:v>
                </c:pt>
                <c:pt idx="28">
                  <c:v>Provider Error Service Not Supported</c:v>
                </c:pt>
              </c:strCache>
            </c:strRef>
          </c:cat>
          <c:val>
            <c:numRef>
              <c:f>'May Error'!$C$2:$C$30</c:f>
              <c:numCache>
                <c:formatCode>0.00</c:formatCode>
                <c:ptCount val="29"/>
                <c:pt idx="0">
                  <c:v>69.295183721137718</c:v>
                </c:pt>
                <c:pt idx="1">
                  <c:v>11.562832972340715</c:v>
                </c:pt>
                <c:pt idx="2">
                  <c:v>10.75596316431823</c:v>
                </c:pt>
                <c:pt idx="3">
                  <c:v>2.4064917329566042</c:v>
                </c:pt>
                <c:pt idx="4">
                  <c:v>2.2919266061702248</c:v>
                </c:pt>
                <c:pt idx="5">
                  <c:v>1.4495202991215295</c:v>
                </c:pt>
                <c:pt idx="6">
                  <c:v>1.0774601560830619</c:v>
                </c:pt>
                <c:pt idx="7">
                  <c:v>0.28750367180470288</c:v>
                </c:pt>
                <c:pt idx="8">
                  <c:v>0.25135071295101169</c:v>
                </c:pt>
                <c:pt idx="9">
                  <c:v>0.20333026820036121</c:v>
                </c:pt>
                <c:pt idx="10">
                  <c:v>0.18491765327087623</c:v>
                </c:pt>
                <c:pt idx="11">
                  <c:v>0.14035242780018695</c:v>
                </c:pt>
                <c:pt idx="12">
                  <c:v>5.3705574270762904E-2</c:v>
                </c:pt>
                <c:pt idx="13">
                  <c:v>1.3927425732002284E-2</c:v>
                </c:pt>
                <c:pt idx="14">
                  <c:v>1.0307309790368903E-2</c:v>
                </c:pt>
                <c:pt idx="15">
                  <c:v>5.1676076896336343E-3</c:v>
                </c:pt>
                <c:pt idx="16">
                  <c:v>4.7338026258499566E-3</c:v>
                </c:pt>
                <c:pt idx="17">
                  <c:v>2.8235382221709548E-3</c:v>
                </c:pt>
                <c:pt idx="18">
                  <c:v>1.0883179670362439E-3</c:v>
                </c:pt>
                <c:pt idx="19">
                  <c:v>9.8684309831491594E-4</c:v>
                </c:pt>
                <c:pt idx="20">
                  <c:v>1.1415922731149412E-4</c:v>
                </c:pt>
                <c:pt idx="21">
                  <c:v>1.0401174043936132E-4</c:v>
                </c:pt>
                <c:pt idx="22">
                  <c:v>6.088492123279687E-5</c:v>
                </c:pt>
                <c:pt idx="23">
                  <c:v>5.3274306078697257E-5</c:v>
                </c:pt>
                <c:pt idx="24">
                  <c:v>5.3274306078697257E-5</c:v>
                </c:pt>
                <c:pt idx="25">
                  <c:v>1.7758102026232418E-5</c:v>
                </c:pt>
                <c:pt idx="26">
                  <c:v>1.2684358590166013E-5</c:v>
                </c:pt>
                <c:pt idx="27">
                  <c:v>5.0737434360664055E-6</c:v>
                </c:pt>
                <c:pt idx="28">
                  <c:v>5.0737434360664055E-6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9C-4335-A6A3-3CD7D74F6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917936"/>
        <c:axId val="615907352"/>
      </c:lineChart>
      <c:catAx>
        <c:axId val="61591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544"/>
        <c:crosses val="autoZero"/>
        <c:auto val="1"/>
        <c:lblAlgn val="ctr"/>
        <c:lblOffset val="100"/>
        <c:noMultiLvlLbl val="0"/>
      </c:catAx>
      <c:valAx>
        <c:axId val="6159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9112"/>
        <c:crosses val="autoZero"/>
        <c:crossBetween val="between"/>
      </c:valAx>
      <c:valAx>
        <c:axId val="61590735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936"/>
        <c:crosses val="max"/>
        <c:crossBetween val="between"/>
      </c:valAx>
      <c:catAx>
        <c:axId val="615917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5907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/>
              <a:t>MoMo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Juin!$B$1</c:f>
              <c:strCache>
                <c:ptCount val="1"/>
                <c:pt idx="0">
                  <c:v>Success_A2P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Juin!$A$2:$A$31</c:f>
              <c:numCache>
                <c:formatCode>m/d/yyyy</c:formatCode>
                <c:ptCount val="30"/>
                <c:pt idx="0">
                  <c:v>45078</c:v>
                </c:pt>
                <c:pt idx="1">
                  <c:v>45079</c:v>
                </c:pt>
                <c:pt idx="2">
                  <c:v>45080</c:v>
                </c:pt>
                <c:pt idx="3">
                  <c:v>45081</c:v>
                </c:pt>
                <c:pt idx="4">
                  <c:v>45082</c:v>
                </c:pt>
                <c:pt idx="5">
                  <c:v>45083</c:v>
                </c:pt>
                <c:pt idx="6">
                  <c:v>45084</c:v>
                </c:pt>
                <c:pt idx="7">
                  <c:v>45085</c:v>
                </c:pt>
                <c:pt idx="8">
                  <c:v>45086</c:v>
                </c:pt>
                <c:pt idx="9">
                  <c:v>45087</c:v>
                </c:pt>
                <c:pt idx="10">
                  <c:v>45088</c:v>
                </c:pt>
                <c:pt idx="11">
                  <c:v>45089</c:v>
                </c:pt>
                <c:pt idx="12">
                  <c:v>45090</c:v>
                </c:pt>
                <c:pt idx="13">
                  <c:v>45091</c:v>
                </c:pt>
                <c:pt idx="14">
                  <c:v>45092</c:v>
                </c:pt>
                <c:pt idx="15">
                  <c:v>45093</c:v>
                </c:pt>
                <c:pt idx="16">
                  <c:v>45094</c:v>
                </c:pt>
                <c:pt idx="17">
                  <c:v>45095</c:v>
                </c:pt>
                <c:pt idx="18">
                  <c:v>45096</c:v>
                </c:pt>
                <c:pt idx="19">
                  <c:v>45097</c:v>
                </c:pt>
                <c:pt idx="20">
                  <c:v>45098</c:v>
                </c:pt>
                <c:pt idx="21">
                  <c:v>45099</c:v>
                </c:pt>
                <c:pt idx="22">
                  <c:v>45100</c:v>
                </c:pt>
                <c:pt idx="23">
                  <c:v>45101</c:v>
                </c:pt>
                <c:pt idx="24">
                  <c:v>45102</c:v>
                </c:pt>
                <c:pt idx="25">
                  <c:v>45103</c:v>
                </c:pt>
                <c:pt idx="26">
                  <c:v>45104</c:v>
                </c:pt>
                <c:pt idx="27">
                  <c:v>45105</c:v>
                </c:pt>
                <c:pt idx="28">
                  <c:v>45106</c:v>
                </c:pt>
                <c:pt idx="29">
                  <c:v>45107</c:v>
                </c:pt>
              </c:numCache>
            </c:numRef>
          </c:cat>
          <c:val>
            <c:numRef>
              <c:f>Juin!$B$2:$B$31</c:f>
              <c:numCache>
                <c:formatCode>_(* #,##0_);_(* \(#,##0\);_(* "-"_);_(@_)</c:formatCode>
                <c:ptCount val="30"/>
                <c:pt idx="0">
                  <c:v>13407013</c:v>
                </c:pt>
                <c:pt idx="1">
                  <c:v>14483414</c:v>
                </c:pt>
                <c:pt idx="2">
                  <c:v>15015497</c:v>
                </c:pt>
                <c:pt idx="3">
                  <c:v>12798276</c:v>
                </c:pt>
                <c:pt idx="4">
                  <c:v>14739961</c:v>
                </c:pt>
                <c:pt idx="5">
                  <c:v>15219614</c:v>
                </c:pt>
                <c:pt idx="6">
                  <c:v>13819215</c:v>
                </c:pt>
                <c:pt idx="7">
                  <c:v>14434563</c:v>
                </c:pt>
                <c:pt idx="8">
                  <c:v>14808970</c:v>
                </c:pt>
                <c:pt idx="9">
                  <c:v>13400111</c:v>
                </c:pt>
                <c:pt idx="10">
                  <c:v>11913758</c:v>
                </c:pt>
                <c:pt idx="11">
                  <c:v>14505728</c:v>
                </c:pt>
                <c:pt idx="12">
                  <c:v>14568900</c:v>
                </c:pt>
                <c:pt idx="13">
                  <c:v>13537791</c:v>
                </c:pt>
                <c:pt idx="14">
                  <c:v>13378361</c:v>
                </c:pt>
                <c:pt idx="15">
                  <c:v>14586233</c:v>
                </c:pt>
                <c:pt idx="16">
                  <c:v>13469216</c:v>
                </c:pt>
                <c:pt idx="17">
                  <c:v>11769453</c:v>
                </c:pt>
                <c:pt idx="18">
                  <c:v>13230192</c:v>
                </c:pt>
                <c:pt idx="19">
                  <c:v>14093254</c:v>
                </c:pt>
                <c:pt idx="20">
                  <c:v>12548354</c:v>
                </c:pt>
                <c:pt idx="21">
                  <c:v>13264860</c:v>
                </c:pt>
                <c:pt idx="22">
                  <c:v>13899281</c:v>
                </c:pt>
                <c:pt idx="23">
                  <c:v>13486464</c:v>
                </c:pt>
                <c:pt idx="24">
                  <c:v>11357405</c:v>
                </c:pt>
                <c:pt idx="25">
                  <c:v>14784779</c:v>
                </c:pt>
                <c:pt idx="26">
                  <c:v>16897988</c:v>
                </c:pt>
                <c:pt idx="27">
                  <c:v>12413313</c:v>
                </c:pt>
                <c:pt idx="28">
                  <c:v>12134462</c:v>
                </c:pt>
                <c:pt idx="29">
                  <c:v>14074529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8C-4133-B27F-30484209AA4D}"/>
            </c:ext>
          </c:extLst>
        </c:ser>
        <c:ser>
          <c:idx val="1"/>
          <c:order val="1"/>
          <c:tx>
            <c:strRef>
              <c:f>Juin!$D$1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Juin!$A$2:$A$31</c:f>
              <c:numCache>
                <c:formatCode>m/d/yyyy</c:formatCode>
                <c:ptCount val="30"/>
                <c:pt idx="0">
                  <c:v>45078</c:v>
                </c:pt>
                <c:pt idx="1">
                  <c:v>45079</c:v>
                </c:pt>
                <c:pt idx="2">
                  <c:v>45080</c:v>
                </c:pt>
                <c:pt idx="3">
                  <c:v>45081</c:v>
                </c:pt>
                <c:pt idx="4">
                  <c:v>45082</c:v>
                </c:pt>
                <c:pt idx="5">
                  <c:v>45083</c:v>
                </c:pt>
                <c:pt idx="6">
                  <c:v>45084</c:v>
                </c:pt>
                <c:pt idx="7">
                  <c:v>45085</c:v>
                </c:pt>
                <c:pt idx="8">
                  <c:v>45086</c:v>
                </c:pt>
                <c:pt idx="9">
                  <c:v>45087</c:v>
                </c:pt>
                <c:pt idx="10">
                  <c:v>45088</c:v>
                </c:pt>
                <c:pt idx="11">
                  <c:v>45089</c:v>
                </c:pt>
                <c:pt idx="12">
                  <c:v>45090</c:v>
                </c:pt>
                <c:pt idx="13">
                  <c:v>45091</c:v>
                </c:pt>
                <c:pt idx="14">
                  <c:v>45092</c:v>
                </c:pt>
                <c:pt idx="15">
                  <c:v>45093</c:v>
                </c:pt>
                <c:pt idx="16">
                  <c:v>45094</c:v>
                </c:pt>
                <c:pt idx="17">
                  <c:v>45095</c:v>
                </c:pt>
                <c:pt idx="18">
                  <c:v>45096</c:v>
                </c:pt>
                <c:pt idx="19">
                  <c:v>45097</c:v>
                </c:pt>
                <c:pt idx="20">
                  <c:v>45098</c:v>
                </c:pt>
                <c:pt idx="21">
                  <c:v>45099</c:v>
                </c:pt>
                <c:pt idx="22">
                  <c:v>45100</c:v>
                </c:pt>
                <c:pt idx="23">
                  <c:v>45101</c:v>
                </c:pt>
                <c:pt idx="24">
                  <c:v>45102</c:v>
                </c:pt>
                <c:pt idx="25">
                  <c:v>45103</c:v>
                </c:pt>
                <c:pt idx="26">
                  <c:v>45104</c:v>
                </c:pt>
                <c:pt idx="27">
                  <c:v>45105</c:v>
                </c:pt>
                <c:pt idx="28">
                  <c:v>45106</c:v>
                </c:pt>
                <c:pt idx="29">
                  <c:v>45107</c:v>
                </c:pt>
              </c:numCache>
            </c:numRef>
          </c:cat>
          <c:val>
            <c:numRef>
              <c:f>Juin!$D$2:$D$31</c:f>
              <c:numCache>
                <c:formatCode>_(* #,##0_);_(* \(#,##0\);_(* "-"_);_(@_)</c:formatCode>
                <c:ptCount val="30"/>
                <c:pt idx="0">
                  <c:v>14752989</c:v>
                </c:pt>
                <c:pt idx="1">
                  <c:v>15758386</c:v>
                </c:pt>
                <c:pt idx="2">
                  <c:v>16332659</c:v>
                </c:pt>
                <c:pt idx="3">
                  <c:v>14188536</c:v>
                </c:pt>
                <c:pt idx="4">
                  <c:v>16028077</c:v>
                </c:pt>
                <c:pt idx="5">
                  <c:v>16746803</c:v>
                </c:pt>
                <c:pt idx="6">
                  <c:v>15081335</c:v>
                </c:pt>
                <c:pt idx="7">
                  <c:v>15702780</c:v>
                </c:pt>
                <c:pt idx="8">
                  <c:v>16201000</c:v>
                </c:pt>
                <c:pt idx="9">
                  <c:v>14690075</c:v>
                </c:pt>
                <c:pt idx="10">
                  <c:v>13159909</c:v>
                </c:pt>
                <c:pt idx="11">
                  <c:v>15735390</c:v>
                </c:pt>
                <c:pt idx="12">
                  <c:v>15977283</c:v>
                </c:pt>
                <c:pt idx="13">
                  <c:v>14793541</c:v>
                </c:pt>
                <c:pt idx="14">
                  <c:v>14583704</c:v>
                </c:pt>
                <c:pt idx="15">
                  <c:v>15942556</c:v>
                </c:pt>
                <c:pt idx="16">
                  <c:v>14727030</c:v>
                </c:pt>
                <c:pt idx="17">
                  <c:v>13027119</c:v>
                </c:pt>
                <c:pt idx="18">
                  <c:v>14439639</c:v>
                </c:pt>
                <c:pt idx="19">
                  <c:v>15489748</c:v>
                </c:pt>
                <c:pt idx="20">
                  <c:v>13714713</c:v>
                </c:pt>
                <c:pt idx="21">
                  <c:v>14401783</c:v>
                </c:pt>
                <c:pt idx="22">
                  <c:v>15166628</c:v>
                </c:pt>
                <c:pt idx="23">
                  <c:v>14869721</c:v>
                </c:pt>
                <c:pt idx="24">
                  <c:v>12555597</c:v>
                </c:pt>
                <c:pt idx="25">
                  <c:v>16014568</c:v>
                </c:pt>
                <c:pt idx="26">
                  <c:v>18373156</c:v>
                </c:pt>
                <c:pt idx="27">
                  <c:v>13977654</c:v>
                </c:pt>
                <c:pt idx="28">
                  <c:v>13439430</c:v>
                </c:pt>
                <c:pt idx="29">
                  <c:v>15393758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8C-4133-B27F-30484209A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731512"/>
        <c:axId val="481732296"/>
      </c:barChart>
      <c:lineChart>
        <c:grouping val="standard"/>
        <c:varyColors val="0"/>
        <c:ser>
          <c:idx val="2"/>
          <c:order val="2"/>
          <c:tx>
            <c:strRef>
              <c:f>Juin!$E$1</c:f>
              <c:strCache>
                <c:ptCount val="1"/>
                <c:pt idx="0">
                  <c:v>Success % without exclusion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Juin!$A$2:$A$31</c:f>
              <c:numCache>
                <c:formatCode>m/d/yyyy</c:formatCode>
                <c:ptCount val="30"/>
                <c:pt idx="0">
                  <c:v>45078</c:v>
                </c:pt>
                <c:pt idx="1">
                  <c:v>45079</c:v>
                </c:pt>
                <c:pt idx="2">
                  <c:v>45080</c:v>
                </c:pt>
                <c:pt idx="3">
                  <c:v>45081</c:v>
                </c:pt>
                <c:pt idx="4">
                  <c:v>45082</c:v>
                </c:pt>
                <c:pt idx="5">
                  <c:v>45083</c:v>
                </c:pt>
                <c:pt idx="6">
                  <c:v>45084</c:v>
                </c:pt>
                <c:pt idx="7">
                  <c:v>45085</c:v>
                </c:pt>
                <c:pt idx="8">
                  <c:v>45086</c:v>
                </c:pt>
                <c:pt idx="9">
                  <c:v>45087</c:v>
                </c:pt>
                <c:pt idx="10">
                  <c:v>45088</c:v>
                </c:pt>
                <c:pt idx="11">
                  <c:v>45089</c:v>
                </c:pt>
                <c:pt idx="12">
                  <c:v>45090</c:v>
                </c:pt>
                <c:pt idx="13">
                  <c:v>45091</c:v>
                </c:pt>
                <c:pt idx="14">
                  <c:v>45092</c:v>
                </c:pt>
                <c:pt idx="15">
                  <c:v>45093</c:v>
                </c:pt>
                <c:pt idx="16">
                  <c:v>45094</c:v>
                </c:pt>
                <c:pt idx="17">
                  <c:v>45095</c:v>
                </c:pt>
                <c:pt idx="18">
                  <c:v>45096</c:v>
                </c:pt>
                <c:pt idx="19">
                  <c:v>45097</c:v>
                </c:pt>
                <c:pt idx="20">
                  <c:v>45098</c:v>
                </c:pt>
                <c:pt idx="21">
                  <c:v>45099</c:v>
                </c:pt>
                <c:pt idx="22">
                  <c:v>45100</c:v>
                </c:pt>
                <c:pt idx="23">
                  <c:v>45101</c:v>
                </c:pt>
                <c:pt idx="24">
                  <c:v>45102</c:v>
                </c:pt>
                <c:pt idx="25">
                  <c:v>45103</c:v>
                </c:pt>
                <c:pt idx="26">
                  <c:v>45104</c:v>
                </c:pt>
                <c:pt idx="27">
                  <c:v>45105</c:v>
                </c:pt>
                <c:pt idx="28">
                  <c:v>45106</c:v>
                </c:pt>
                <c:pt idx="29">
                  <c:v>45107</c:v>
                </c:pt>
              </c:numCache>
            </c:numRef>
          </c:cat>
          <c:val>
            <c:numRef>
              <c:f>Juin!$E$2:$E$31</c:f>
              <c:numCache>
                <c:formatCode>General</c:formatCode>
                <c:ptCount val="30"/>
                <c:pt idx="0">
                  <c:v>90.88</c:v>
                </c:pt>
                <c:pt idx="1">
                  <c:v>91.9</c:v>
                </c:pt>
                <c:pt idx="2">
                  <c:v>91.93</c:v>
                </c:pt>
                <c:pt idx="3">
                  <c:v>90.2</c:v>
                </c:pt>
                <c:pt idx="4">
                  <c:v>91.96</c:v>
                </c:pt>
                <c:pt idx="5">
                  <c:v>90.88</c:v>
                </c:pt>
                <c:pt idx="6">
                  <c:v>91.63</c:v>
                </c:pt>
                <c:pt idx="7">
                  <c:v>91.92</c:v>
                </c:pt>
                <c:pt idx="8">
                  <c:v>91.4</c:v>
                </c:pt>
                <c:pt idx="9">
                  <c:v>91.22</c:v>
                </c:pt>
                <c:pt idx="10">
                  <c:v>90.53</c:v>
                </c:pt>
                <c:pt idx="11">
                  <c:v>92.18</c:v>
                </c:pt>
                <c:pt idx="12">
                  <c:v>91.19</c:v>
                </c:pt>
                <c:pt idx="13">
                  <c:v>91.51</c:v>
                </c:pt>
                <c:pt idx="14">
                  <c:v>91.74</c:v>
                </c:pt>
                <c:pt idx="15">
                  <c:v>91.49</c:v>
                </c:pt>
                <c:pt idx="16">
                  <c:v>91.45</c:v>
                </c:pt>
                <c:pt idx="17">
                  <c:v>90.34</c:v>
                </c:pt>
                <c:pt idx="18">
                  <c:v>91.62</c:v>
                </c:pt>
                <c:pt idx="19">
                  <c:v>90.98</c:v>
                </c:pt>
                <c:pt idx="20">
                  <c:v>91.5</c:v>
                </c:pt>
                <c:pt idx="21">
                  <c:v>92.11</c:v>
                </c:pt>
                <c:pt idx="22">
                  <c:v>91.64</c:v>
                </c:pt>
                <c:pt idx="23">
                  <c:v>90.69</c:v>
                </c:pt>
                <c:pt idx="24">
                  <c:v>90.45</c:v>
                </c:pt>
                <c:pt idx="25">
                  <c:v>92.32</c:v>
                </c:pt>
                <c:pt idx="26">
                  <c:v>91.97</c:v>
                </c:pt>
                <c:pt idx="27">
                  <c:v>88.81</c:v>
                </c:pt>
                <c:pt idx="28">
                  <c:v>90.29</c:v>
                </c:pt>
                <c:pt idx="29">
                  <c:v>91.43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8C-4133-B27F-30484209AA4D}"/>
            </c:ext>
          </c:extLst>
        </c:ser>
        <c:ser>
          <c:idx val="3"/>
          <c:order val="3"/>
          <c:tx>
            <c:strRef>
              <c:f>Juin!$F$1</c:f>
              <c:strCache>
                <c:ptCount val="1"/>
                <c:pt idx="0">
                  <c:v>Success % with exclusion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Juin!$A$2:$A$31</c:f>
              <c:numCache>
                <c:formatCode>m/d/yyyy</c:formatCode>
                <c:ptCount val="30"/>
                <c:pt idx="0">
                  <c:v>45078</c:v>
                </c:pt>
                <c:pt idx="1">
                  <c:v>45079</c:v>
                </c:pt>
                <c:pt idx="2">
                  <c:v>45080</c:v>
                </c:pt>
                <c:pt idx="3">
                  <c:v>45081</c:v>
                </c:pt>
                <c:pt idx="4">
                  <c:v>45082</c:v>
                </c:pt>
                <c:pt idx="5">
                  <c:v>45083</c:v>
                </c:pt>
                <c:pt idx="6">
                  <c:v>45084</c:v>
                </c:pt>
                <c:pt idx="7">
                  <c:v>45085</c:v>
                </c:pt>
                <c:pt idx="8">
                  <c:v>45086</c:v>
                </c:pt>
                <c:pt idx="9">
                  <c:v>45087</c:v>
                </c:pt>
                <c:pt idx="10">
                  <c:v>45088</c:v>
                </c:pt>
                <c:pt idx="11">
                  <c:v>45089</c:v>
                </c:pt>
                <c:pt idx="12">
                  <c:v>45090</c:v>
                </c:pt>
                <c:pt idx="13">
                  <c:v>45091</c:v>
                </c:pt>
                <c:pt idx="14">
                  <c:v>45092</c:v>
                </c:pt>
                <c:pt idx="15">
                  <c:v>45093</c:v>
                </c:pt>
                <c:pt idx="16">
                  <c:v>45094</c:v>
                </c:pt>
                <c:pt idx="17">
                  <c:v>45095</c:v>
                </c:pt>
                <c:pt idx="18">
                  <c:v>45096</c:v>
                </c:pt>
                <c:pt idx="19">
                  <c:v>45097</c:v>
                </c:pt>
                <c:pt idx="20">
                  <c:v>45098</c:v>
                </c:pt>
                <c:pt idx="21">
                  <c:v>45099</c:v>
                </c:pt>
                <c:pt idx="22">
                  <c:v>45100</c:v>
                </c:pt>
                <c:pt idx="23">
                  <c:v>45101</c:v>
                </c:pt>
                <c:pt idx="24">
                  <c:v>45102</c:v>
                </c:pt>
                <c:pt idx="25">
                  <c:v>45103</c:v>
                </c:pt>
                <c:pt idx="26">
                  <c:v>45104</c:v>
                </c:pt>
                <c:pt idx="27">
                  <c:v>45105</c:v>
                </c:pt>
                <c:pt idx="28">
                  <c:v>45106</c:v>
                </c:pt>
                <c:pt idx="29">
                  <c:v>45107</c:v>
                </c:pt>
              </c:numCache>
            </c:numRef>
          </c:cat>
          <c:val>
            <c:numRef>
              <c:f>Juin!$F$2:$F$31</c:f>
              <c:numCache>
                <c:formatCode>0.00</c:formatCode>
                <c:ptCount val="30"/>
                <c:pt idx="0">
                  <c:v>99.43</c:v>
                </c:pt>
                <c:pt idx="1">
                  <c:v>99.45</c:v>
                </c:pt>
                <c:pt idx="2">
                  <c:v>99.46</c:v>
                </c:pt>
                <c:pt idx="3">
                  <c:v>99.28</c:v>
                </c:pt>
                <c:pt idx="4">
                  <c:v>99.45</c:v>
                </c:pt>
                <c:pt idx="5">
                  <c:v>99.45</c:v>
                </c:pt>
                <c:pt idx="6">
                  <c:v>99.46</c:v>
                </c:pt>
                <c:pt idx="7">
                  <c:v>99.44</c:v>
                </c:pt>
                <c:pt idx="8">
                  <c:v>99.47</c:v>
                </c:pt>
                <c:pt idx="9">
                  <c:v>99.49</c:v>
                </c:pt>
                <c:pt idx="10">
                  <c:v>99.31</c:v>
                </c:pt>
                <c:pt idx="11">
                  <c:v>99.41</c:v>
                </c:pt>
                <c:pt idx="12">
                  <c:v>99.49</c:v>
                </c:pt>
                <c:pt idx="13">
                  <c:v>99.5</c:v>
                </c:pt>
                <c:pt idx="14">
                  <c:v>99.41</c:v>
                </c:pt>
                <c:pt idx="15">
                  <c:v>99.45</c:v>
                </c:pt>
                <c:pt idx="16">
                  <c:v>99.49</c:v>
                </c:pt>
                <c:pt idx="17">
                  <c:v>99.44</c:v>
                </c:pt>
                <c:pt idx="18">
                  <c:v>99.42</c:v>
                </c:pt>
                <c:pt idx="19">
                  <c:v>99.52</c:v>
                </c:pt>
                <c:pt idx="20">
                  <c:v>99.51</c:v>
                </c:pt>
                <c:pt idx="21">
                  <c:v>99.47</c:v>
                </c:pt>
                <c:pt idx="22">
                  <c:v>99.48</c:v>
                </c:pt>
                <c:pt idx="23">
                  <c:v>99.44</c:v>
                </c:pt>
                <c:pt idx="24">
                  <c:v>99.35</c:v>
                </c:pt>
                <c:pt idx="25">
                  <c:v>99.49</c:v>
                </c:pt>
                <c:pt idx="26">
                  <c:v>99.51</c:v>
                </c:pt>
                <c:pt idx="27">
                  <c:v>99.26</c:v>
                </c:pt>
                <c:pt idx="28">
                  <c:v>99.43</c:v>
                </c:pt>
                <c:pt idx="29">
                  <c:v>99.42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8C-4133-B27F-30484209A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32688"/>
        <c:axId val="481730336"/>
      </c:lineChart>
      <c:dateAx>
        <c:axId val="481731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296"/>
        <c:crosses val="autoZero"/>
        <c:auto val="1"/>
        <c:lblOffset val="100"/>
        <c:baseTimeUnit val="days"/>
      </c:dateAx>
      <c:valAx>
        <c:axId val="48173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1512"/>
        <c:crosses val="autoZero"/>
        <c:crossBetween val="between"/>
      </c:valAx>
      <c:valAx>
        <c:axId val="4817303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688"/>
        <c:crosses val="max"/>
        <c:crossBetween val="between"/>
      </c:valAx>
      <c:dateAx>
        <c:axId val="4817326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817303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MOMO MAY  Error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'Juin Error'!$B$1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'Juin Error'!$A$2:$A$31</c:f>
              <c:strCache>
                <c:ptCount val="29"/>
                <c:pt idx="0">
                  <c:v>SM Delivery Fail - Memory Capacity Exceeded</c:v>
                </c:pt>
                <c:pt idx="1">
                  <c:v>Absent Subscriber for SM - Restricted Area</c:v>
                </c:pt>
                <c:pt idx="2">
                  <c:v>Absent Subscriber for SM - IMSI Detach</c:v>
                </c:pt>
                <c:pt idx="3">
                  <c:v>MAP P Abort - - PROVIDER_MALFUNCTION</c:v>
                </c:pt>
                <c:pt idx="4">
                  <c:v>Timeout at MT</c:v>
                </c:pt>
                <c:pt idx="5">
                  <c:v>Unknown Subscriber</c:v>
                </c:pt>
                <c:pt idx="6">
                  <c:v>Timeout at SRI</c:v>
                </c:pt>
                <c:pt idx="7">
                  <c:v>UDTS Error</c:v>
                </c:pt>
                <c:pt idx="8">
                  <c:v>Subscriber Busy for MT</c:v>
                </c:pt>
                <c:pt idx="9">
                  <c:v>SM Delivery Fail - Equipment Protocol Err</c:v>
                </c:pt>
                <c:pt idx="10">
                  <c:v>Stack/Sig Error Map Unrecognised Transaction ID </c:v>
                </c:pt>
                <c:pt idx="11">
                  <c:v>Unidentified Subscriber </c:v>
                </c:pt>
                <c:pt idx="12">
                  <c:v>HLR/MSC Timeout </c:v>
                </c:pt>
                <c:pt idx="13">
                  <c:v>Call Barred</c:v>
                </c:pt>
                <c:pt idx="14">
                  <c:v>Tele Service Not Provisioned</c:v>
                </c:pt>
                <c:pt idx="15">
                  <c:v>Network System Failure</c:v>
                </c:pt>
                <c:pt idx="16">
                  <c:v>Unknown Errors</c:v>
                </c:pt>
                <c:pt idx="17">
                  <c:v>MTS Indication Firewall Response Timeout</c:v>
                </c:pt>
                <c:pt idx="18">
                  <c:v>Stack/Sig Error Map User Resource Limitation</c:v>
                </c:pt>
                <c:pt idx="19">
                  <c:v>Illegal Subscriber</c:v>
                </c:pt>
                <c:pt idx="20">
                  <c:v>Provider Error Service Completion Failure</c:v>
                </c:pt>
                <c:pt idx="21">
                  <c:v>SS Error Status </c:v>
                </c:pt>
                <c:pt idx="22">
                  <c:v>Stack/Sig Cannot deliver Message</c:v>
                </c:pt>
                <c:pt idx="23">
                  <c:v>Absent Subscriber for MT</c:v>
                </c:pt>
                <c:pt idx="24">
                  <c:v>Error Equipment </c:v>
                </c:pt>
                <c:pt idx="25">
                  <c:v>Unexpected Data </c:v>
                </c:pt>
                <c:pt idx="26">
                  <c:v>Facility Not Supported</c:v>
                </c:pt>
                <c:pt idx="27">
                  <c:v>MAP P Abort</c:v>
                </c:pt>
                <c:pt idx="28">
                  <c:v>Error Forward Violation </c:v>
                </c:pt>
              </c:strCache>
            </c:strRef>
          </c:cat>
          <c:val>
            <c:numRef>
              <c:f>'Juin Error'!$B$2:$B$31</c:f>
              <c:numCache>
                <c:formatCode>General</c:formatCode>
                <c:ptCount val="30"/>
                <c:pt idx="0">
                  <c:v>26704687</c:v>
                </c:pt>
                <c:pt idx="1">
                  <c:v>4999664</c:v>
                </c:pt>
                <c:pt idx="2">
                  <c:v>4100897</c:v>
                </c:pt>
                <c:pt idx="3">
                  <c:v>905506</c:v>
                </c:pt>
                <c:pt idx="4">
                  <c:v>863038</c:v>
                </c:pt>
                <c:pt idx="5">
                  <c:v>639504</c:v>
                </c:pt>
                <c:pt idx="6">
                  <c:v>531284</c:v>
                </c:pt>
                <c:pt idx="7">
                  <c:v>117062</c:v>
                </c:pt>
                <c:pt idx="8">
                  <c:v>106874</c:v>
                </c:pt>
                <c:pt idx="9">
                  <c:v>84790</c:v>
                </c:pt>
                <c:pt idx="10">
                  <c:v>76360</c:v>
                </c:pt>
                <c:pt idx="11">
                  <c:v>52943</c:v>
                </c:pt>
                <c:pt idx="12">
                  <c:v>15309</c:v>
                </c:pt>
                <c:pt idx="13">
                  <c:v>4345</c:v>
                </c:pt>
                <c:pt idx="14">
                  <c:v>4105</c:v>
                </c:pt>
                <c:pt idx="15">
                  <c:v>2312</c:v>
                </c:pt>
                <c:pt idx="16">
                  <c:v>2177</c:v>
                </c:pt>
                <c:pt idx="17">
                  <c:v>1247</c:v>
                </c:pt>
                <c:pt idx="18">
                  <c:v>361</c:v>
                </c:pt>
                <c:pt idx="19">
                  <c:v>358</c:v>
                </c:pt>
                <c:pt idx="20">
                  <c:v>213</c:v>
                </c:pt>
                <c:pt idx="21">
                  <c:v>65</c:v>
                </c:pt>
                <c:pt idx="22">
                  <c:v>44</c:v>
                </c:pt>
                <c:pt idx="23">
                  <c:v>16</c:v>
                </c:pt>
                <c:pt idx="24">
                  <c:v>9</c:v>
                </c:pt>
                <c:pt idx="25">
                  <c:v>8</c:v>
                </c:pt>
                <c:pt idx="26">
                  <c:v>8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6-4A1A-96B5-42B3A4EFD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19112"/>
        <c:axId val="615917544"/>
      </c:barChart>
      <c:lineChart>
        <c:grouping val="standard"/>
        <c:varyColors val="0"/>
        <c:ser>
          <c:idx val="1"/>
          <c:order val="1"/>
          <c:tx>
            <c:strRef>
              <c:f>'Juin Error'!$C$1</c:f>
              <c:strCache>
                <c:ptCount val="1"/>
                <c:pt idx="0">
                  <c:v>Error Rate(%)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'Juin Error'!$A$2:$A$31</c:f>
              <c:strCache>
                <c:ptCount val="29"/>
                <c:pt idx="0">
                  <c:v>SM Delivery Fail - Memory Capacity Exceeded</c:v>
                </c:pt>
                <c:pt idx="1">
                  <c:v>Absent Subscriber for SM - Restricted Area</c:v>
                </c:pt>
                <c:pt idx="2">
                  <c:v>Absent Subscriber for SM - IMSI Detach</c:v>
                </c:pt>
                <c:pt idx="3">
                  <c:v>MAP P Abort - - PROVIDER_MALFUNCTION</c:v>
                </c:pt>
                <c:pt idx="4">
                  <c:v>Timeout at MT</c:v>
                </c:pt>
                <c:pt idx="5">
                  <c:v>Unknown Subscriber</c:v>
                </c:pt>
                <c:pt idx="6">
                  <c:v>Timeout at SRI</c:v>
                </c:pt>
                <c:pt idx="7">
                  <c:v>UDTS Error</c:v>
                </c:pt>
                <c:pt idx="8">
                  <c:v>Subscriber Busy for MT</c:v>
                </c:pt>
                <c:pt idx="9">
                  <c:v>SM Delivery Fail - Equipment Protocol Err</c:v>
                </c:pt>
                <c:pt idx="10">
                  <c:v>Stack/Sig Error Map Unrecognised Transaction ID </c:v>
                </c:pt>
                <c:pt idx="11">
                  <c:v>Unidentified Subscriber </c:v>
                </c:pt>
                <c:pt idx="12">
                  <c:v>HLR/MSC Timeout </c:v>
                </c:pt>
                <c:pt idx="13">
                  <c:v>Call Barred</c:v>
                </c:pt>
                <c:pt idx="14">
                  <c:v>Tele Service Not Provisioned</c:v>
                </c:pt>
                <c:pt idx="15">
                  <c:v>Network System Failure</c:v>
                </c:pt>
                <c:pt idx="16">
                  <c:v>Unknown Errors</c:v>
                </c:pt>
                <c:pt idx="17">
                  <c:v>MTS Indication Firewall Response Timeout</c:v>
                </c:pt>
                <c:pt idx="18">
                  <c:v>Stack/Sig Error Map User Resource Limitation</c:v>
                </c:pt>
                <c:pt idx="19">
                  <c:v>Illegal Subscriber</c:v>
                </c:pt>
                <c:pt idx="20">
                  <c:v>Provider Error Service Completion Failure</c:v>
                </c:pt>
                <c:pt idx="21">
                  <c:v>SS Error Status </c:v>
                </c:pt>
                <c:pt idx="22">
                  <c:v>Stack/Sig Cannot deliver Message</c:v>
                </c:pt>
                <c:pt idx="23">
                  <c:v>Absent Subscriber for MT</c:v>
                </c:pt>
                <c:pt idx="24">
                  <c:v>Error Equipment </c:v>
                </c:pt>
                <c:pt idx="25">
                  <c:v>Unexpected Data </c:v>
                </c:pt>
                <c:pt idx="26">
                  <c:v>Facility Not Supported</c:v>
                </c:pt>
                <c:pt idx="27">
                  <c:v>MAP P Abort</c:v>
                </c:pt>
                <c:pt idx="28">
                  <c:v>Error Forward Violation </c:v>
                </c:pt>
              </c:strCache>
            </c:strRef>
          </c:cat>
          <c:val>
            <c:numRef>
              <c:f>'Juin Error'!$C$2:$C$31</c:f>
              <c:numCache>
                <c:formatCode>0.00</c:formatCode>
                <c:ptCount val="30"/>
                <c:pt idx="0">
                  <c:v>68.101290310800536</c:v>
                </c:pt>
                <c:pt idx="1">
                  <c:v>12.749955448661812</c:v>
                </c:pt>
                <c:pt idx="2">
                  <c:v>10.457953584391047</c:v>
                </c:pt>
                <c:pt idx="3">
                  <c:v>2.3091874090930835</c:v>
                </c:pt>
                <c:pt idx="4">
                  <c:v>2.2008871097142113</c:v>
                </c:pt>
                <c:pt idx="5">
                  <c:v>1.6308390942353372</c:v>
                </c:pt>
                <c:pt idx="6">
                  <c:v>1.3548605127438249</c:v>
                </c:pt>
                <c:pt idx="7">
                  <c:v>0.29852711796857728</c:v>
                </c:pt>
                <c:pt idx="8">
                  <c:v>0.27254606281947796</c:v>
                </c:pt>
                <c:pt idx="9">
                  <c:v>0.2162282750384896</c:v>
                </c:pt>
                <c:pt idx="10">
                  <c:v>0.19473040549521248</c:v>
                </c:pt>
                <c:pt idx="11">
                  <c:v>0.13501325115417803</c:v>
                </c:pt>
                <c:pt idx="12">
                  <c:v>3.9040437110086534E-2</c:v>
                </c:pt>
                <c:pt idx="13">
                  <c:v>1.1080455891523025E-2</c:v>
                </c:pt>
                <c:pt idx="14">
                  <c:v>1.0468416900967092E-2</c:v>
                </c:pt>
                <c:pt idx="15">
                  <c:v>5.8959756090221482E-3</c:v>
                </c:pt>
                <c:pt idx="16">
                  <c:v>5.5517036768344364E-3</c:v>
                </c:pt>
                <c:pt idx="17">
                  <c:v>3.1800525884301983E-3</c:v>
                </c:pt>
                <c:pt idx="18">
                  <c:v>9.206086482945482E-4</c:v>
                </c:pt>
                <c:pt idx="19">
                  <c:v>9.1295816091259906E-4</c:v>
                </c:pt>
                <c:pt idx="20">
                  <c:v>5.4318460411838991E-4</c:v>
                </c:pt>
                <c:pt idx="21">
                  <c:v>1.6576055994223167E-4</c:v>
                </c:pt>
                <c:pt idx="22">
                  <c:v>1.122071482685876E-4</c:v>
                </c:pt>
                <c:pt idx="23">
                  <c:v>4.0802599370395492E-5</c:v>
                </c:pt>
                <c:pt idx="24">
                  <c:v>2.2951462145847464E-5</c:v>
                </c:pt>
                <c:pt idx="25">
                  <c:v>2.0401299685197746E-5</c:v>
                </c:pt>
                <c:pt idx="26">
                  <c:v>2.0401299685197746E-5</c:v>
                </c:pt>
                <c:pt idx="27">
                  <c:v>2.5501624606497183E-6</c:v>
                </c:pt>
                <c:pt idx="28">
                  <c:v>2.5501624606497183E-6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6-4A1A-96B5-42B3A4EFD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917936"/>
        <c:axId val="615907352"/>
      </c:lineChart>
      <c:catAx>
        <c:axId val="61591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544"/>
        <c:crosses val="autoZero"/>
        <c:auto val="1"/>
        <c:lblAlgn val="ctr"/>
        <c:lblOffset val="100"/>
        <c:noMultiLvlLbl val="0"/>
      </c:catAx>
      <c:valAx>
        <c:axId val="6159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9112"/>
        <c:crosses val="autoZero"/>
        <c:crossBetween val="between"/>
      </c:valAx>
      <c:valAx>
        <c:axId val="61590735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936"/>
        <c:crosses val="max"/>
        <c:crossBetween val="between"/>
      </c:valAx>
      <c:catAx>
        <c:axId val="615917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5907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Juillet!$B$1</c:f>
              <c:strCache>
                <c:ptCount val="1"/>
                <c:pt idx="0">
                  <c:v>Success_A2P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Juillet!$A$2:$A$32</c:f>
              <c:numCache>
                <c:formatCode>m/d/yyyy</c:formatCode>
                <c:ptCount val="31"/>
                <c:pt idx="0">
                  <c:v>45108</c:v>
                </c:pt>
                <c:pt idx="1">
                  <c:v>45109</c:v>
                </c:pt>
                <c:pt idx="2">
                  <c:v>45110</c:v>
                </c:pt>
                <c:pt idx="3">
                  <c:v>45111</c:v>
                </c:pt>
                <c:pt idx="4">
                  <c:v>45112</c:v>
                </c:pt>
                <c:pt idx="5">
                  <c:v>45113</c:v>
                </c:pt>
                <c:pt idx="6">
                  <c:v>45114</c:v>
                </c:pt>
                <c:pt idx="7">
                  <c:v>45115</c:v>
                </c:pt>
                <c:pt idx="8">
                  <c:v>45116</c:v>
                </c:pt>
                <c:pt idx="9">
                  <c:v>45117</c:v>
                </c:pt>
                <c:pt idx="10">
                  <c:v>45118</c:v>
                </c:pt>
                <c:pt idx="11">
                  <c:v>45119</c:v>
                </c:pt>
                <c:pt idx="12">
                  <c:v>45120</c:v>
                </c:pt>
                <c:pt idx="13">
                  <c:v>45121</c:v>
                </c:pt>
                <c:pt idx="14">
                  <c:v>45122</c:v>
                </c:pt>
                <c:pt idx="15">
                  <c:v>45123</c:v>
                </c:pt>
                <c:pt idx="16">
                  <c:v>45124</c:v>
                </c:pt>
                <c:pt idx="17">
                  <c:v>45125</c:v>
                </c:pt>
                <c:pt idx="18">
                  <c:v>45126</c:v>
                </c:pt>
                <c:pt idx="19">
                  <c:v>45127</c:v>
                </c:pt>
                <c:pt idx="20">
                  <c:v>45128</c:v>
                </c:pt>
                <c:pt idx="21">
                  <c:v>45129</c:v>
                </c:pt>
                <c:pt idx="22">
                  <c:v>45130</c:v>
                </c:pt>
                <c:pt idx="23">
                  <c:v>45131</c:v>
                </c:pt>
                <c:pt idx="24">
                  <c:v>45132</c:v>
                </c:pt>
                <c:pt idx="25">
                  <c:v>45133</c:v>
                </c:pt>
                <c:pt idx="26">
                  <c:v>45134</c:v>
                </c:pt>
                <c:pt idx="27">
                  <c:v>45135</c:v>
                </c:pt>
                <c:pt idx="28">
                  <c:v>45136</c:v>
                </c:pt>
                <c:pt idx="29">
                  <c:v>45137</c:v>
                </c:pt>
                <c:pt idx="30">
                  <c:v>45138</c:v>
                </c:pt>
              </c:numCache>
            </c:numRef>
          </c:cat>
          <c:val>
            <c:numRef>
              <c:f>Juillet!$B$2:$B$32</c:f>
              <c:numCache>
                <c:formatCode>_(* #,##0_);_(* \(#,##0\);_(* "-"_);_(@_)</c:formatCode>
                <c:ptCount val="31"/>
                <c:pt idx="0">
                  <c:v>12960188</c:v>
                </c:pt>
                <c:pt idx="1">
                  <c:v>10779438</c:v>
                </c:pt>
                <c:pt idx="2">
                  <c:v>13436664</c:v>
                </c:pt>
                <c:pt idx="3">
                  <c:v>14208715</c:v>
                </c:pt>
                <c:pt idx="4">
                  <c:v>13855062</c:v>
                </c:pt>
                <c:pt idx="5">
                  <c:v>13143967</c:v>
                </c:pt>
                <c:pt idx="6">
                  <c:v>14497955</c:v>
                </c:pt>
                <c:pt idx="7">
                  <c:v>13560622</c:v>
                </c:pt>
                <c:pt idx="8">
                  <c:v>10838787</c:v>
                </c:pt>
                <c:pt idx="9">
                  <c:v>13805109</c:v>
                </c:pt>
                <c:pt idx="10">
                  <c:v>14435526</c:v>
                </c:pt>
                <c:pt idx="11">
                  <c:v>13184521</c:v>
                </c:pt>
                <c:pt idx="12">
                  <c:v>12727277</c:v>
                </c:pt>
                <c:pt idx="13">
                  <c:v>13693885</c:v>
                </c:pt>
                <c:pt idx="14">
                  <c:v>13113620</c:v>
                </c:pt>
                <c:pt idx="15">
                  <c:v>10744445</c:v>
                </c:pt>
                <c:pt idx="16">
                  <c:v>13134995</c:v>
                </c:pt>
                <c:pt idx="17">
                  <c:v>13336243</c:v>
                </c:pt>
                <c:pt idx="18">
                  <c:v>13017706</c:v>
                </c:pt>
                <c:pt idx="19">
                  <c:v>12661593</c:v>
                </c:pt>
                <c:pt idx="20">
                  <c:v>12547354</c:v>
                </c:pt>
                <c:pt idx="21">
                  <c:v>12144973</c:v>
                </c:pt>
                <c:pt idx="22">
                  <c:v>10995959</c:v>
                </c:pt>
                <c:pt idx="23">
                  <c:v>13852524</c:v>
                </c:pt>
                <c:pt idx="24" formatCode="General">
                  <c:v>13673938</c:v>
                </c:pt>
                <c:pt idx="25" formatCode="General">
                  <c:v>12813786</c:v>
                </c:pt>
                <c:pt idx="26" formatCode="General">
                  <c:v>12419516</c:v>
                </c:pt>
                <c:pt idx="27" formatCode="General">
                  <c:v>13515261</c:v>
                </c:pt>
                <c:pt idx="28" formatCode="General">
                  <c:v>12870798</c:v>
                </c:pt>
                <c:pt idx="29" formatCode="General">
                  <c:v>11049249</c:v>
                </c:pt>
                <c:pt idx="30" formatCode="General">
                  <c:v>13303464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F-4F44-A2A1-5336739E4B84}"/>
            </c:ext>
          </c:extLst>
        </c:ser>
        <c:ser>
          <c:idx val="1"/>
          <c:order val="1"/>
          <c:tx>
            <c:strRef>
              <c:f>Juillet!$C$1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Juillet!$A$2:$A$32</c:f>
              <c:numCache>
                <c:formatCode>m/d/yyyy</c:formatCode>
                <c:ptCount val="31"/>
                <c:pt idx="0">
                  <c:v>45108</c:v>
                </c:pt>
                <c:pt idx="1">
                  <c:v>45109</c:v>
                </c:pt>
                <c:pt idx="2">
                  <c:v>45110</c:v>
                </c:pt>
                <c:pt idx="3">
                  <c:v>45111</c:v>
                </c:pt>
                <c:pt idx="4">
                  <c:v>45112</c:v>
                </c:pt>
                <c:pt idx="5">
                  <c:v>45113</c:v>
                </c:pt>
                <c:pt idx="6">
                  <c:v>45114</c:v>
                </c:pt>
                <c:pt idx="7">
                  <c:v>45115</c:v>
                </c:pt>
                <c:pt idx="8">
                  <c:v>45116</c:v>
                </c:pt>
                <c:pt idx="9">
                  <c:v>45117</c:v>
                </c:pt>
                <c:pt idx="10">
                  <c:v>45118</c:v>
                </c:pt>
                <c:pt idx="11">
                  <c:v>45119</c:v>
                </c:pt>
                <c:pt idx="12">
                  <c:v>45120</c:v>
                </c:pt>
                <c:pt idx="13">
                  <c:v>45121</c:v>
                </c:pt>
                <c:pt idx="14">
                  <c:v>45122</c:v>
                </c:pt>
                <c:pt idx="15">
                  <c:v>45123</c:v>
                </c:pt>
                <c:pt idx="16">
                  <c:v>45124</c:v>
                </c:pt>
                <c:pt idx="17">
                  <c:v>45125</c:v>
                </c:pt>
                <c:pt idx="18">
                  <c:v>45126</c:v>
                </c:pt>
                <c:pt idx="19">
                  <c:v>45127</c:v>
                </c:pt>
                <c:pt idx="20">
                  <c:v>45128</c:v>
                </c:pt>
                <c:pt idx="21">
                  <c:v>45129</c:v>
                </c:pt>
                <c:pt idx="22">
                  <c:v>45130</c:v>
                </c:pt>
                <c:pt idx="23">
                  <c:v>45131</c:v>
                </c:pt>
                <c:pt idx="24">
                  <c:v>45132</c:v>
                </c:pt>
                <c:pt idx="25">
                  <c:v>45133</c:v>
                </c:pt>
                <c:pt idx="26">
                  <c:v>45134</c:v>
                </c:pt>
                <c:pt idx="27">
                  <c:v>45135</c:v>
                </c:pt>
                <c:pt idx="28">
                  <c:v>45136</c:v>
                </c:pt>
                <c:pt idx="29">
                  <c:v>45137</c:v>
                </c:pt>
                <c:pt idx="30">
                  <c:v>45138</c:v>
                </c:pt>
              </c:numCache>
            </c:numRef>
          </c:cat>
          <c:val>
            <c:numRef>
              <c:f>Juillet!$C$2:$C$32</c:f>
              <c:numCache>
                <c:formatCode>_(* #,##0_);_(* \(#,##0\);_(* "-"_);_(@_)</c:formatCode>
                <c:ptCount val="31"/>
                <c:pt idx="0">
                  <c:v>1248611</c:v>
                </c:pt>
                <c:pt idx="1">
                  <c:v>1173220</c:v>
                </c:pt>
                <c:pt idx="2">
                  <c:v>1150537</c:v>
                </c:pt>
                <c:pt idx="3">
                  <c:v>1354053</c:v>
                </c:pt>
                <c:pt idx="4">
                  <c:v>1362061</c:v>
                </c:pt>
                <c:pt idx="5">
                  <c:v>1254518</c:v>
                </c:pt>
                <c:pt idx="6">
                  <c:v>1315090</c:v>
                </c:pt>
                <c:pt idx="7">
                  <c:v>1295012</c:v>
                </c:pt>
                <c:pt idx="8">
                  <c:v>1177458</c:v>
                </c:pt>
                <c:pt idx="9">
                  <c:v>1119739</c:v>
                </c:pt>
                <c:pt idx="10">
                  <c:v>1203333</c:v>
                </c:pt>
                <c:pt idx="11">
                  <c:v>1162488</c:v>
                </c:pt>
                <c:pt idx="12">
                  <c:v>894546</c:v>
                </c:pt>
                <c:pt idx="13">
                  <c:v>1172145</c:v>
                </c:pt>
                <c:pt idx="14">
                  <c:v>1241911</c:v>
                </c:pt>
                <c:pt idx="15">
                  <c:v>1088806</c:v>
                </c:pt>
                <c:pt idx="16">
                  <c:v>1063528</c:v>
                </c:pt>
                <c:pt idx="17">
                  <c:v>1124404</c:v>
                </c:pt>
                <c:pt idx="18">
                  <c:v>1070087</c:v>
                </c:pt>
                <c:pt idx="19">
                  <c:v>1046059</c:v>
                </c:pt>
                <c:pt idx="20">
                  <c:v>1039682</c:v>
                </c:pt>
                <c:pt idx="21">
                  <c:v>1111681</c:v>
                </c:pt>
                <c:pt idx="22">
                  <c:v>1076648</c:v>
                </c:pt>
                <c:pt idx="23">
                  <c:v>1171110</c:v>
                </c:pt>
                <c:pt idx="24" formatCode="General">
                  <c:v>1165675</c:v>
                </c:pt>
                <c:pt idx="25" formatCode="General">
                  <c:v>1082051</c:v>
                </c:pt>
                <c:pt idx="26" formatCode="General">
                  <c:v>1024182</c:v>
                </c:pt>
                <c:pt idx="27" formatCode="General">
                  <c:v>1137224</c:v>
                </c:pt>
                <c:pt idx="28" formatCode="General">
                  <c:v>1038131</c:v>
                </c:pt>
                <c:pt idx="29" formatCode="General">
                  <c:v>1059247</c:v>
                </c:pt>
                <c:pt idx="30" formatCode="General">
                  <c:v>1059385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8F-4F44-A2A1-5336739E4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731512"/>
        <c:axId val="481732296"/>
      </c:barChart>
      <c:lineChart>
        <c:grouping val="standard"/>
        <c:varyColors val="0"/>
        <c:ser>
          <c:idx val="2"/>
          <c:order val="2"/>
          <c:tx>
            <c:strRef>
              <c:f>Juillet!$D$1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Juillet!$A$2:$A$32</c:f>
              <c:numCache>
                <c:formatCode>m/d/yyyy</c:formatCode>
                <c:ptCount val="31"/>
                <c:pt idx="0">
                  <c:v>45108</c:v>
                </c:pt>
                <c:pt idx="1">
                  <c:v>45109</c:v>
                </c:pt>
                <c:pt idx="2">
                  <c:v>45110</c:v>
                </c:pt>
                <c:pt idx="3">
                  <c:v>45111</c:v>
                </c:pt>
                <c:pt idx="4">
                  <c:v>45112</c:v>
                </c:pt>
                <c:pt idx="5">
                  <c:v>45113</c:v>
                </c:pt>
                <c:pt idx="6">
                  <c:v>45114</c:v>
                </c:pt>
                <c:pt idx="7">
                  <c:v>45115</c:v>
                </c:pt>
                <c:pt idx="8">
                  <c:v>45116</c:v>
                </c:pt>
                <c:pt idx="9">
                  <c:v>45117</c:v>
                </c:pt>
                <c:pt idx="10">
                  <c:v>45118</c:v>
                </c:pt>
                <c:pt idx="11">
                  <c:v>45119</c:v>
                </c:pt>
                <c:pt idx="12">
                  <c:v>45120</c:v>
                </c:pt>
                <c:pt idx="13">
                  <c:v>45121</c:v>
                </c:pt>
                <c:pt idx="14">
                  <c:v>45122</c:v>
                </c:pt>
                <c:pt idx="15">
                  <c:v>45123</c:v>
                </c:pt>
                <c:pt idx="16">
                  <c:v>45124</c:v>
                </c:pt>
                <c:pt idx="17">
                  <c:v>45125</c:v>
                </c:pt>
                <c:pt idx="18">
                  <c:v>45126</c:v>
                </c:pt>
                <c:pt idx="19">
                  <c:v>45127</c:v>
                </c:pt>
                <c:pt idx="20">
                  <c:v>45128</c:v>
                </c:pt>
                <c:pt idx="21">
                  <c:v>45129</c:v>
                </c:pt>
                <c:pt idx="22">
                  <c:v>45130</c:v>
                </c:pt>
                <c:pt idx="23">
                  <c:v>45131</c:v>
                </c:pt>
                <c:pt idx="24">
                  <c:v>45132</c:v>
                </c:pt>
                <c:pt idx="25">
                  <c:v>45133</c:v>
                </c:pt>
                <c:pt idx="26">
                  <c:v>45134</c:v>
                </c:pt>
                <c:pt idx="27">
                  <c:v>45135</c:v>
                </c:pt>
                <c:pt idx="28">
                  <c:v>45136</c:v>
                </c:pt>
                <c:pt idx="29">
                  <c:v>45137</c:v>
                </c:pt>
                <c:pt idx="30">
                  <c:v>45138</c:v>
                </c:pt>
              </c:numCache>
            </c:numRef>
          </c:cat>
          <c:val>
            <c:numRef>
              <c:f>Juillet!$D$2:$D$32</c:f>
              <c:numCache>
                <c:formatCode>_(* #,##0_);_(* \(#,##0\);_(* "-"_);_(@_)</c:formatCode>
                <c:ptCount val="31"/>
                <c:pt idx="0">
                  <c:v>14208799</c:v>
                </c:pt>
                <c:pt idx="1">
                  <c:v>11952658</c:v>
                </c:pt>
                <c:pt idx="2">
                  <c:v>14587201</c:v>
                </c:pt>
                <c:pt idx="3">
                  <c:v>15562768</c:v>
                </c:pt>
                <c:pt idx="4">
                  <c:v>15217123</c:v>
                </c:pt>
                <c:pt idx="5">
                  <c:v>14398485</c:v>
                </c:pt>
                <c:pt idx="6">
                  <c:v>15813045</c:v>
                </c:pt>
                <c:pt idx="7">
                  <c:v>14855634</c:v>
                </c:pt>
                <c:pt idx="8">
                  <c:v>12016245</c:v>
                </c:pt>
                <c:pt idx="9">
                  <c:v>14924848</c:v>
                </c:pt>
                <c:pt idx="10">
                  <c:v>15638859</c:v>
                </c:pt>
                <c:pt idx="11">
                  <c:v>14347009</c:v>
                </c:pt>
                <c:pt idx="12">
                  <c:v>13621823</c:v>
                </c:pt>
                <c:pt idx="13">
                  <c:v>14866030</c:v>
                </c:pt>
                <c:pt idx="14">
                  <c:v>14355531</c:v>
                </c:pt>
                <c:pt idx="15">
                  <c:v>11833251</c:v>
                </c:pt>
                <c:pt idx="16">
                  <c:v>14198523</c:v>
                </c:pt>
                <c:pt idx="17">
                  <c:v>14460647</c:v>
                </c:pt>
                <c:pt idx="18">
                  <c:v>14087793</c:v>
                </c:pt>
                <c:pt idx="19">
                  <c:v>13707652</c:v>
                </c:pt>
                <c:pt idx="20">
                  <c:v>13587036</c:v>
                </c:pt>
                <c:pt idx="21">
                  <c:v>13256654</c:v>
                </c:pt>
                <c:pt idx="22">
                  <c:v>12072607</c:v>
                </c:pt>
                <c:pt idx="23">
                  <c:v>15023634</c:v>
                </c:pt>
                <c:pt idx="24" formatCode="General">
                  <c:v>14839613</c:v>
                </c:pt>
                <c:pt idx="25" formatCode="General">
                  <c:v>13895837</c:v>
                </c:pt>
                <c:pt idx="26" formatCode="General">
                  <c:v>13443698</c:v>
                </c:pt>
                <c:pt idx="27" formatCode="General">
                  <c:v>14652485</c:v>
                </c:pt>
                <c:pt idx="28" formatCode="General">
                  <c:v>13908929</c:v>
                </c:pt>
                <c:pt idx="29" formatCode="General">
                  <c:v>12108496</c:v>
                </c:pt>
                <c:pt idx="30" formatCode="General">
                  <c:v>14362849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8F-4F44-A2A1-5336739E4B84}"/>
            </c:ext>
          </c:extLst>
        </c:ser>
        <c:ser>
          <c:idx val="3"/>
          <c:order val="3"/>
          <c:tx>
            <c:strRef>
              <c:f>Juillet!$E$1</c:f>
              <c:strCache>
                <c:ptCount val="1"/>
                <c:pt idx="0">
                  <c:v>Success % without exclusion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Juillet!$A$2:$A$32</c:f>
              <c:numCache>
                <c:formatCode>m/d/yyyy</c:formatCode>
                <c:ptCount val="31"/>
                <c:pt idx="0">
                  <c:v>45108</c:v>
                </c:pt>
                <c:pt idx="1">
                  <c:v>45109</c:v>
                </c:pt>
                <c:pt idx="2">
                  <c:v>45110</c:v>
                </c:pt>
                <c:pt idx="3">
                  <c:v>45111</c:v>
                </c:pt>
                <c:pt idx="4">
                  <c:v>45112</c:v>
                </c:pt>
                <c:pt idx="5">
                  <c:v>45113</c:v>
                </c:pt>
                <c:pt idx="6">
                  <c:v>45114</c:v>
                </c:pt>
                <c:pt idx="7">
                  <c:v>45115</c:v>
                </c:pt>
                <c:pt idx="8">
                  <c:v>45116</c:v>
                </c:pt>
                <c:pt idx="9">
                  <c:v>45117</c:v>
                </c:pt>
                <c:pt idx="10">
                  <c:v>45118</c:v>
                </c:pt>
                <c:pt idx="11">
                  <c:v>45119</c:v>
                </c:pt>
                <c:pt idx="12">
                  <c:v>45120</c:v>
                </c:pt>
                <c:pt idx="13">
                  <c:v>45121</c:v>
                </c:pt>
                <c:pt idx="14">
                  <c:v>45122</c:v>
                </c:pt>
                <c:pt idx="15">
                  <c:v>45123</c:v>
                </c:pt>
                <c:pt idx="16">
                  <c:v>45124</c:v>
                </c:pt>
                <c:pt idx="17">
                  <c:v>45125</c:v>
                </c:pt>
                <c:pt idx="18">
                  <c:v>45126</c:v>
                </c:pt>
                <c:pt idx="19">
                  <c:v>45127</c:v>
                </c:pt>
                <c:pt idx="20">
                  <c:v>45128</c:v>
                </c:pt>
                <c:pt idx="21">
                  <c:v>45129</c:v>
                </c:pt>
                <c:pt idx="22">
                  <c:v>45130</c:v>
                </c:pt>
                <c:pt idx="23">
                  <c:v>45131</c:v>
                </c:pt>
                <c:pt idx="24">
                  <c:v>45132</c:v>
                </c:pt>
                <c:pt idx="25">
                  <c:v>45133</c:v>
                </c:pt>
                <c:pt idx="26">
                  <c:v>45134</c:v>
                </c:pt>
                <c:pt idx="27">
                  <c:v>45135</c:v>
                </c:pt>
                <c:pt idx="28">
                  <c:v>45136</c:v>
                </c:pt>
                <c:pt idx="29">
                  <c:v>45137</c:v>
                </c:pt>
                <c:pt idx="30">
                  <c:v>45138</c:v>
                </c:pt>
              </c:numCache>
            </c:numRef>
          </c:cat>
          <c:val>
            <c:numRef>
              <c:f>Juillet!$E$2:$E$32</c:f>
              <c:numCache>
                <c:formatCode>General</c:formatCode>
                <c:ptCount val="31"/>
                <c:pt idx="0">
                  <c:v>91.21</c:v>
                </c:pt>
                <c:pt idx="1">
                  <c:v>90.18</c:v>
                </c:pt>
                <c:pt idx="2">
                  <c:v>92.11</c:v>
                </c:pt>
                <c:pt idx="3">
                  <c:v>91.3</c:v>
                </c:pt>
                <c:pt idx="4">
                  <c:v>91.05</c:v>
                </c:pt>
                <c:pt idx="5">
                  <c:v>91.29</c:v>
                </c:pt>
                <c:pt idx="6">
                  <c:v>91.68</c:v>
                </c:pt>
                <c:pt idx="7">
                  <c:v>91.28</c:v>
                </c:pt>
                <c:pt idx="8">
                  <c:v>90.2</c:v>
                </c:pt>
                <c:pt idx="9">
                  <c:v>92.5</c:v>
                </c:pt>
                <c:pt idx="10">
                  <c:v>92.31</c:v>
                </c:pt>
                <c:pt idx="11">
                  <c:v>91.9</c:v>
                </c:pt>
                <c:pt idx="12">
                  <c:v>93.43</c:v>
                </c:pt>
                <c:pt idx="13">
                  <c:v>92.11</c:v>
                </c:pt>
                <c:pt idx="14">
                  <c:v>91.34</c:v>
                </c:pt>
                <c:pt idx="15">
                  <c:v>90.79</c:v>
                </c:pt>
                <c:pt idx="16">
                  <c:v>92.5</c:v>
                </c:pt>
                <c:pt idx="17">
                  <c:v>92.22</c:v>
                </c:pt>
                <c:pt idx="18">
                  <c:v>92.4</c:v>
                </c:pt>
                <c:pt idx="19">
                  <c:v>92.37</c:v>
                </c:pt>
                <c:pt idx="20">
                  <c:v>92.35</c:v>
                </c:pt>
                <c:pt idx="21">
                  <c:v>91.61</c:v>
                </c:pt>
                <c:pt idx="22">
                  <c:v>91.08</c:v>
                </c:pt>
                <c:pt idx="23">
                  <c:v>92.2</c:v>
                </c:pt>
                <c:pt idx="24">
                  <c:v>92.14</c:v>
                </c:pt>
                <c:pt idx="25">
                  <c:v>92.21</c:v>
                </c:pt>
                <c:pt idx="26">
                  <c:v>92.38</c:v>
                </c:pt>
                <c:pt idx="27">
                  <c:v>92.24</c:v>
                </c:pt>
                <c:pt idx="28">
                  <c:v>92.54</c:v>
                </c:pt>
                <c:pt idx="29">
                  <c:v>91.25</c:v>
                </c:pt>
                <c:pt idx="30">
                  <c:v>92.62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8F-4F44-A2A1-5336739E4B84}"/>
            </c:ext>
          </c:extLst>
        </c:ser>
        <c:ser>
          <c:idx val="4"/>
          <c:order val="4"/>
          <c:tx>
            <c:strRef>
              <c:f>Juillet!$F$1</c:f>
              <c:strCache>
                <c:ptCount val="1"/>
                <c:pt idx="0">
                  <c:v>Success % with exclusion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Juillet!$A$2:$A$32</c:f>
              <c:numCache>
                <c:formatCode>m/d/yyyy</c:formatCode>
                <c:ptCount val="31"/>
                <c:pt idx="0">
                  <c:v>45108</c:v>
                </c:pt>
                <c:pt idx="1">
                  <c:v>45109</c:v>
                </c:pt>
                <c:pt idx="2">
                  <c:v>45110</c:v>
                </c:pt>
                <c:pt idx="3">
                  <c:v>45111</c:v>
                </c:pt>
                <c:pt idx="4">
                  <c:v>45112</c:v>
                </c:pt>
                <c:pt idx="5">
                  <c:v>45113</c:v>
                </c:pt>
                <c:pt idx="6">
                  <c:v>45114</c:v>
                </c:pt>
                <c:pt idx="7">
                  <c:v>45115</c:v>
                </c:pt>
                <c:pt idx="8">
                  <c:v>45116</c:v>
                </c:pt>
                <c:pt idx="9">
                  <c:v>45117</c:v>
                </c:pt>
                <c:pt idx="10">
                  <c:v>45118</c:v>
                </c:pt>
                <c:pt idx="11">
                  <c:v>45119</c:v>
                </c:pt>
                <c:pt idx="12">
                  <c:v>45120</c:v>
                </c:pt>
                <c:pt idx="13">
                  <c:v>45121</c:v>
                </c:pt>
                <c:pt idx="14">
                  <c:v>45122</c:v>
                </c:pt>
                <c:pt idx="15">
                  <c:v>45123</c:v>
                </c:pt>
                <c:pt idx="16">
                  <c:v>45124</c:v>
                </c:pt>
                <c:pt idx="17">
                  <c:v>45125</c:v>
                </c:pt>
                <c:pt idx="18">
                  <c:v>45126</c:v>
                </c:pt>
                <c:pt idx="19">
                  <c:v>45127</c:v>
                </c:pt>
                <c:pt idx="20">
                  <c:v>45128</c:v>
                </c:pt>
                <c:pt idx="21">
                  <c:v>45129</c:v>
                </c:pt>
                <c:pt idx="22">
                  <c:v>45130</c:v>
                </c:pt>
                <c:pt idx="23">
                  <c:v>45131</c:v>
                </c:pt>
                <c:pt idx="24">
                  <c:v>45132</c:v>
                </c:pt>
                <c:pt idx="25">
                  <c:v>45133</c:v>
                </c:pt>
                <c:pt idx="26">
                  <c:v>45134</c:v>
                </c:pt>
                <c:pt idx="27">
                  <c:v>45135</c:v>
                </c:pt>
                <c:pt idx="28">
                  <c:v>45136</c:v>
                </c:pt>
                <c:pt idx="29">
                  <c:v>45137</c:v>
                </c:pt>
                <c:pt idx="30">
                  <c:v>45138</c:v>
                </c:pt>
              </c:numCache>
            </c:numRef>
          </c:cat>
          <c:val>
            <c:numRef>
              <c:f>Juillet!$F$2:$F$32</c:f>
              <c:numCache>
                <c:formatCode>0.00</c:formatCode>
                <c:ptCount val="31"/>
                <c:pt idx="0">
                  <c:v>99.44</c:v>
                </c:pt>
                <c:pt idx="1">
                  <c:v>99.34</c:v>
                </c:pt>
                <c:pt idx="2">
                  <c:v>99.5</c:v>
                </c:pt>
                <c:pt idx="3">
                  <c:v>99.5</c:v>
                </c:pt>
                <c:pt idx="4">
                  <c:v>99.48</c:v>
                </c:pt>
                <c:pt idx="5">
                  <c:v>99.55</c:v>
                </c:pt>
                <c:pt idx="6">
                  <c:v>99.14</c:v>
                </c:pt>
                <c:pt idx="7">
                  <c:v>99.53</c:v>
                </c:pt>
                <c:pt idx="8">
                  <c:v>99.7</c:v>
                </c:pt>
                <c:pt idx="9">
                  <c:v>99.71</c:v>
                </c:pt>
                <c:pt idx="10">
                  <c:v>99.69</c:v>
                </c:pt>
                <c:pt idx="11">
                  <c:v>99.7</c:v>
                </c:pt>
                <c:pt idx="12">
                  <c:v>99.29</c:v>
                </c:pt>
                <c:pt idx="13">
                  <c:v>99.76</c:v>
                </c:pt>
                <c:pt idx="14">
                  <c:v>99.78</c:v>
                </c:pt>
                <c:pt idx="15">
                  <c:v>99.76</c:v>
                </c:pt>
                <c:pt idx="16">
                  <c:v>99.76</c:v>
                </c:pt>
                <c:pt idx="17">
                  <c:v>99.77</c:v>
                </c:pt>
                <c:pt idx="18">
                  <c:v>99.78</c:v>
                </c:pt>
                <c:pt idx="19">
                  <c:v>99.76</c:v>
                </c:pt>
                <c:pt idx="20">
                  <c:v>99.72</c:v>
                </c:pt>
                <c:pt idx="21">
                  <c:v>99.78</c:v>
                </c:pt>
                <c:pt idx="22">
                  <c:v>99.77</c:v>
                </c:pt>
                <c:pt idx="23">
                  <c:v>99.75</c:v>
                </c:pt>
                <c:pt idx="24">
                  <c:v>99.76</c:v>
                </c:pt>
                <c:pt idx="25">
                  <c:v>99.68</c:v>
                </c:pt>
                <c:pt idx="26">
                  <c:v>99.75</c:v>
                </c:pt>
                <c:pt idx="27">
                  <c:v>99.75</c:v>
                </c:pt>
                <c:pt idx="28">
                  <c:v>99.76</c:v>
                </c:pt>
                <c:pt idx="29">
                  <c:v>99.74</c:v>
                </c:pt>
                <c:pt idx="30">
                  <c:v>99.76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3-44D9-806F-E621590A5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32688"/>
        <c:axId val="481730336"/>
      </c:lineChart>
      <c:dateAx>
        <c:axId val="481731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296"/>
        <c:crosses val="autoZero"/>
        <c:auto val="1"/>
        <c:lblOffset val="100"/>
        <c:baseTimeUnit val="days"/>
      </c:dateAx>
      <c:valAx>
        <c:axId val="48173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1512"/>
        <c:crosses val="autoZero"/>
        <c:crossBetween val="between"/>
      </c:valAx>
      <c:valAx>
        <c:axId val="481730336"/>
        <c:scaling>
          <c:orientation val="minMax"/>
        </c:scaling>
        <c:delete val="0"/>
        <c:axPos val="r"/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688"/>
        <c:crosses val="max"/>
        <c:crossBetween val="between"/>
      </c:valAx>
      <c:dateAx>
        <c:axId val="4817326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817303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MOMO</a:t>
            </a:r>
            <a:r>
              <a:rPr lang="en-US" sz="1800" b="0" i="0" baseline="0">
                <a:effectLst/>
              </a:rPr>
              <a:t> JULY  Error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3629927760577915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'Juillet Error'!$B$1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'Juillet Error'!$A$2:$A$29</c:f>
              <c:strCache>
                <c:ptCount val="28"/>
                <c:pt idx="0">
                  <c:v>SM Delivery Fail - Memory Capacity Exceeded    </c:v>
                </c:pt>
                <c:pt idx="1">
                  <c:v>Absent Subscriber for SM - Restricted Area     </c:v>
                </c:pt>
                <c:pt idx="2">
                  <c:v>Absent Subscriber for SM - IMSI Detach         </c:v>
                </c:pt>
                <c:pt idx="3">
                  <c:v>Unknown Subscriber                             </c:v>
                </c:pt>
                <c:pt idx="4">
                  <c:v>MAP P Abort - - PROVIDER_MALFUNCTION           </c:v>
                </c:pt>
                <c:pt idx="5">
                  <c:v>UDTS Error                                     </c:v>
                </c:pt>
                <c:pt idx="6">
                  <c:v>SM Delivery Fail - Equipment Protocol Err      </c:v>
                </c:pt>
                <c:pt idx="7">
                  <c:v>Subscriber Busy for MT                         </c:v>
                </c:pt>
                <c:pt idx="8">
                  <c:v>Stack/Sig Error Map Unrecognised Transaction ID</c:v>
                </c:pt>
                <c:pt idx="9">
                  <c:v>Unidentified Subscriber                        </c:v>
                </c:pt>
                <c:pt idx="10">
                  <c:v>HLR/MSC Timeout                                </c:v>
                </c:pt>
                <c:pt idx="11">
                  <c:v>Call Barred                                    </c:v>
                </c:pt>
                <c:pt idx="12">
                  <c:v>Tele Service Not Provisioned                   </c:v>
                </c:pt>
                <c:pt idx="13">
                  <c:v>Unknown Errors                                 </c:v>
                </c:pt>
                <c:pt idx="14">
                  <c:v>Network System Failure                         </c:v>
                </c:pt>
                <c:pt idx="15">
                  <c:v>Timeout at MT                                  </c:v>
                </c:pt>
                <c:pt idx="16">
                  <c:v>Timeout at SRI                                 </c:v>
                </c:pt>
                <c:pt idx="17">
                  <c:v>Illegal Subscriber                             </c:v>
                </c:pt>
                <c:pt idx="18">
                  <c:v>Provider Error Service Completion Failure      </c:v>
                </c:pt>
                <c:pt idx="19">
                  <c:v>SS Error Status                                </c:v>
                </c:pt>
                <c:pt idx="20">
                  <c:v>Stack/Sig Error Map User Resource Limitation   </c:v>
                </c:pt>
                <c:pt idx="21">
                  <c:v>MTS Indication Firewall Response Timeout       </c:v>
                </c:pt>
                <c:pt idx="22">
                  <c:v>Absent Subscriber for MT                       </c:v>
                </c:pt>
                <c:pt idx="23">
                  <c:v>Stack/Sig Cannot deliver Message               </c:v>
                </c:pt>
                <c:pt idx="24">
                  <c:v>Unexpected Data                                </c:v>
                </c:pt>
                <c:pt idx="25">
                  <c:v>Roaming Not Allowed                            </c:v>
                </c:pt>
                <c:pt idx="26">
                  <c:v>Error Equipment                                </c:v>
                </c:pt>
                <c:pt idx="27">
                  <c:v>Facility Not Supported                         </c:v>
                </c:pt>
              </c:strCache>
            </c:strRef>
          </c:cat>
          <c:val>
            <c:numRef>
              <c:f>'Juillet Error'!$B$2:$B$29</c:f>
              <c:numCache>
                <c:formatCode>General</c:formatCode>
                <c:ptCount val="28"/>
                <c:pt idx="0">
                  <c:v>22337812</c:v>
                </c:pt>
                <c:pt idx="1">
                  <c:v>4838455</c:v>
                </c:pt>
                <c:pt idx="2">
                  <c:v>3860767</c:v>
                </c:pt>
                <c:pt idx="3">
                  <c:v>1761013</c:v>
                </c:pt>
                <c:pt idx="4">
                  <c:v>740168</c:v>
                </c:pt>
                <c:pt idx="5">
                  <c:v>95728</c:v>
                </c:pt>
                <c:pt idx="6">
                  <c:v>93162</c:v>
                </c:pt>
                <c:pt idx="7">
                  <c:v>88381</c:v>
                </c:pt>
                <c:pt idx="8">
                  <c:v>66443</c:v>
                </c:pt>
                <c:pt idx="9">
                  <c:v>58442</c:v>
                </c:pt>
                <c:pt idx="10">
                  <c:v>24124</c:v>
                </c:pt>
                <c:pt idx="11">
                  <c:v>10338</c:v>
                </c:pt>
                <c:pt idx="12">
                  <c:v>4699</c:v>
                </c:pt>
                <c:pt idx="13">
                  <c:v>4047</c:v>
                </c:pt>
                <c:pt idx="14">
                  <c:v>2027</c:v>
                </c:pt>
                <c:pt idx="15">
                  <c:v>1687</c:v>
                </c:pt>
                <c:pt idx="16">
                  <c:v>766</c:v>
                </c:pt>
                <c:pt idx="17">
                  <c:v>303</c:v>
                </c:pt>
                <c:pt idx="18">
                  <c:v>267</c:v>
                </c:pt>
                <c:pt idx="19">
                  <c:v>145</c:v>
                </c:pt>
                <c:pt idx="20">
                  <c:v>77</c:v>
                </c:pt>
                <c:pt idx="21">
                  <c:v>46</c:v>
                </c:pt>
                <c:pt idx="22">
                  <c:v>20</c:v>
                </c:pt>
                <c:pt idx="23">
                  <c:v>13</c:v>
                </c:pt>
                <c:pt idx="24">
                  <c:v>11</c:v>
                </c:pt>
                <c:pt idx="25">
                  <c:v>6</c:v>
                </c:pt>
                <c:pt idx="26">
                  <c:v>2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2-4940-8734-BAAA0239B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19112"/>
        <c:axId val="615917544"/>
      </c:barChart>
      <c:lineChart>
        <c:grouping val="standard"/>
        <c:varyColors val="0"/>
        <c:ser>
          <c:idx val="1"/>
          <c:order val="1"/>
          <c:tx>
            <c:strRef>
              <c:f>'Juillet Error'!$C$1</c:f>
              <c:strCache>
                <c:ptCount val="1"/>
                <c:pt idx="0">
                  <c:v>Error Rate(%)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'Juillet Error'!$A$2:$A$29</c:f>
              <c:strCache>
                <c:ptCount val="28"/>
                <c:pt idx="0">
                  <c:v>SM Delivery Fail - Memory Capacity Exceeded    </c:v>
                </c:pt>
                <c:pt idx="1">
                  <c:v>Absent Subscriber for SM - Restricted Area     </c:v>
                </c:pt>
                <c:pt idx="2">
                  <c:v>Absent Subscriber for SM - IMSI Detach         </c:v>
                </c:pt>
                <c:pt idx="3">
                  <c:v>Unknown Subscriber                             </c:v>
                </c:pt>
                <c:pt idx="4">
                  <c:v>MAP P Abort - - PROVIDER_MALFUNCTION           </c:v>
                </c:pt>
                <c:pt idx="5">
                  <c:v>UDTS Error                                     </c:v>
                </c:pt>
                <c:pt idx="6">
                  <c:v>SM Delivery Fail - Equipment Protocol Err      </c:v>
                </c:pt>
                <c:pt idx="7">
                  <c:v>Subscriber Busy for MT                         </c:v>
                </c:pt>
                <c:pt idx="8">
                  <c:v>Stack/Sig Error Map Unrecognised Transaction ID</c:v>
                </c:pt>
                <c:pt idx="9">
                  <c:v>Unidentified Subscriber                        </c:v>
                </c:pt>
                <c:pt idx="10">
                  <c:v>HLR/MSC Timeout                                </c:v>
                </c:pt>
                <c:pt idx="11">
                  <c:v>Call Barred                                    </c:v>
                </c:pt>
                <c:pt idx="12">
                  <c:v>Tele Service Not Provisioned                   </c:v>
                </c:pt>
                <c:pt idx="13">
                  <c:v>Unknown Errors                                 </c:v>
                </c:pt>
                <c:pt idx="14">
                  <c:v>Network System Failure                         </c:v>
                </c:pt>
                <c:pt idx="15">
                  <c:v>Timeout at MT                                  </c:v>
                </c:pt>
                <c:pt idx="16">
                  <c:v>Timeout at SRI                                 </c:v>
                </c:pt>
                <c:pt idx="17">
                  <c:v>Illegal Subscriber                             </c:v>
                </c:pt>
                <c:pt idx="18">
                  <c:v>Provider Error Service Completion Failure      </c:v>
                </c:pt>
                <c:pt idx="19">
                  <c:v>SS Error Status                                </c:v>
                </c:pt>
                <c:pt idx="20">
                  <c:v>Stack/Sig Error Map User Resource Limitation   </c:v>
                </c:pt>
                <c:pt idx="21">
                  <c:v>MTS Indication Firewall Response Timeout       </c:v>
                </c:pt>
                <c:pt idx="22">
                  <c:v>Absent Subscriber for MT                       </c:v>
                </c:pt>
                <c:pt idx="23">
                  <c:v>Stack/Sig Cannot deliver Message               </c:v>
                </c:pt>
                <c:pt idx="24">
                  <c:v>Unexpected Data                                </c:v>
                </c:pt>
                <c:pt idx="25">
                  <c:v>Roaming Not Allowed                            </c:v>
                </c:pt>
                <c:pt idx="26">
                  <c:v>Error Equipment                                </c:v>
                </c:pt>
                <c:pt idx="27">
                  <c:v>Facility Not Supported                         </c:v>
                </c:pt>
              </c:strCache>
            </c:strRef>
          </c:cat>
          <c:val>
            <c:numRef>
              <c:f>'Juillet Error'!$C$2:$C$29</c:f>
              <c:numCache>
                <c:formatCode>0.00</c:formatCode>
                <c:ptCount val="28"/>
                <c:pt idx="0">
                  <c:v>65.720804387284559</c:v>
                </c:pt>
                <c:pt idx="1">
                  <c:v>14.235376078537993</c:v>
                </c:pt>
                <c:pt idx="2">
                  <c:v>11.358888363456701</c:v>
                </c:pt>
                <c:pt idx="3">
                  <c:v>5.1811337160714377</c:v>
                </c:pt>
                <c:pt idx="4">
                  <c:v>2.1776723853584063</c:v>
                </c:pt>
                <c:pt idx="5">
                  <c:v>0.28164446734469678</c:v>
                </c:pt>
                <c:pt idx="6">
                  <c:v>0.27409495515174914</c:v>
                </c:pt>
                <c:pt idx="7">
                  <c:v>0.26002861930043086</c:v>
                </c:pt>
                <c:pt idx="8">
                  <c:v>0.19548411482307881</c:v>
                </c:pt>
                <c:pt idx="9">
                  <c:v>0.17194411207336172</c:v>
                </c:pt>
                <c:pt idx="10">
                  <c:v>7.0976006290985563E-2</c:v>
                </c:pt>
                <c:pt idx="11">
                  <c:v>3.0415766582499119E-2</c:v>
                </c:pt>
                <c:pt idx="12">
                  <c:v>1.3825080979992585E-2</c:v>
                </c:pt>
                <c:pt idx="13">
                  <c:v>1.1906810539695679E-2</c:v>
                </c:pt>
                <c:pt idx="14">
                  <c:v>5.9637027338678384E-3</c:v>
                </c:pt>
                <c:pt idx="15">
                  <c:v>4.9633776576393897E-3</c:v>
                </c:pt>
                <c:pt idx="16">
                  <c:v>2.2536735540911513E-3</c:v>
                </c:pt>
                <c:pt idx="17">
                  <c:v>8.9146617087417607E-4</c:v>
                </c:pt>
                <c:pt idx="18">
                  <c:v>7.8554939809704629E-4</c:v>
                </c:pt>
                <c:pt idx="19">
                  <c:v>4.2660922368566184E-4</c:v>
                </c:pt>
                <c:pt idx="20">
                  <c:v>2.2654420843997214E-4</c:v>
                </c:pt>
                <c:pt idx="21">
                  <c:v>1.353380985485548E-4</c:v>
                </c:pt>
                <c:pt idx="22">
                  <c:v>5.8842651542849908E-5</c:v>
                </c:pt>
                <c:pt idx="23">
                  <c:v>3.8247723502852438E-5</c:v>
                </c:pt>
                <c:pt idx="24">
                  <c:v>3.2363458348567449E-5</c:v>
                </c:pt>
                <c:pt idx="25">
                  <c:v>1.7652795462854972E-5</c:v>
                </c:pt>
                <c:pt idx="26">
                  <c:v>5.8842651542849912E-6</c:v>
                </c:pt>
                <c:pt idx="27">
                  <c:v>2.9421325771424956E-6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D2-4940-8734-BAAA0239B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917936"/>
        <c:axId val="615907352"/>
      </c:lineChart>
      <c:catAx>
        <c:axId val="61591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544"/>
        <c:crosses val="autoZero"/>
        <c:auto val="1"/>
        <c:lblAlgn val="ctr"/>
        <c:lblOffset val="100"/>
        <c:noMultiLvlLbl val="0"/>
      </c:catAx>
      <c:valAx>
        <c:axId val="6159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9112"/>
        <c:crosses val="autoZero"/>
        <c:crossBetween val="between"/>
      </c:valAx>
      <c:valAx>
        <c:axId val="61590735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936"/>
        <c:crosses val="max"/>
        <c:crossBetween val="between"/>
      </c:valAx>
      <c:catAx>
        <c:axId val="615917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5907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306614792427247"/>
          <c:y val="0.87296653541066471"/>
          <c:w val="0.29523284821595441"/>
          <c:h val="7.69236015122414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Aout!$B$1</c:f>
              <c:strCache>
                <c:ptCount val="1"/>
                <c:pt idx="0">
                  <c:v>Success_A2P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Aout!$A$2:$A$32</c:f>
              <c:numCache>
                <c:formatCode>m/d/yyyy</c:formatCode>
                <c:ptCount val="31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</c:numCache>
            </c:numRef>
          </c:cat>
          <c:val>
            <c:numRef>
              <c:f>Aout!$B$2:$B$32</c:f>
              <c:numCache>
                <c:formatCode>General</c:formatCode>
                <c:ptCount val="31"/>
                <c:pt idx="0">
                  <c:v>13849521</c:v>
                </c:pt>
                <c:pt idx="1">
                  <c:v>13061287</c:v>
                </c:pt>
                <c:pt idx="2">
                  <c:v>13218088</c:v>
                </c:pt>
                <c:pt idx="3">
                  <c:v>14356755</c:v>
                </c:pt>
                <c:pt idx="4">
                  <c:v>13396980</c:v>
                </c:pt>
                <c:pt idx="5">
                  <c:v>11466007</c:v>
                </c:pt>
                <c:pt idx="6">
                  <c:v>13487418</c:v>
                </c:pt>
                <c:pt idx="7">
                  <c:v>14245967</c:v>
                </c:pt>
                <c:pt idx="8">
                  <c:v>12906201</c:v>
                </c:pt>
                <c:pt idx="9">
                  <c:v>13344306</c:v>
                </c:pt>
                <c:pt idx="10">
                  <c:v>14317880</c:v>
                </c:pt>
                <c:pt idx="11">
                  <c:v>13497785</c:v>
                </c:pt>
                <c:pt idx="12">
                  <c:v>11450105</c:v>
                </c:pt>
                <c:pt idx="13">
                  <c:v>14127919</c:v>
                </c:pt>
                <c:pt idx="14">
                  <c:v>13716156</c:v>
                </c:pt>
                <c:pt idx="15">
                  <c:v>13416650</c:v>
                </c:pt>
                <c:pt idx="16">
                  <c:v>12515147</c:v>
                </c:pt>
                <c:pt idx="17">
                  <c:v>14271578</c:v>
                </c:pt>
                <c:pt idx="18">
                  <c:v>13999958</c:v>
                </c:pt>
                <c:pt idx="19">
                  <c:v>11722176</c:v>
                </c:pt>
                <c:pt idx="20">
                  <c:v>14414238</c:v>
                </c:pt>
                <c:pt idx="21">
                  <c:v>14325654</c:v>
                </c:pt>
                <c:pt idx="22">
                  <c:v>13175381</c:v>
                </c:pt>
                <c:pt idx="23">
                  <c:v>13510925</c:v>
                </c:pt>
                <c:pt idx="24">
                  <c:v>14437551</c:v>
                </c:pt>
                <c:pt idx="25">
                  <c:v>13682171</c:v>
                </c:pt>
                <c:pt idx="26">
                  <c:v>11759933</c:v>
                </c:pt>
                <c:pt idx="27">
                  <c:v>14273006</c:v>
                </c:pt>
                <c:pt idx="28">
                  <c:v>14426495</c:v>
                </c:pt>
                <c:pt idx="29">
                  <c:v>13752591</c:v>
                </c:pt>
                <c:pt idx="30">
                  <c:v>13856169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B-4215-9AA4-028C6CD75E6C}"/>
            </c:ext>
          </c:extLst>
        </c:ser>
        <c:ser>
          <c:idx val="1"/>
          <c:order val="1"/>
          <c:tx>
            <c:strRef>
              <c:f>Aout!$D$1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Aout!$A$2:$A$32</c:f>
              <c:numCache>
                <c:formatCode>m/d/yyyy</c:formatCode>
                <c:ptCount val="31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</c:numCache>
            </c:numRef>
          </c:cat>
          <c:val>
            <c:numRef>
              <c:f>Aout!$D$2:$D$32</c:f>
              <c:numCache>
                <c:formatCode>General</c:formatCode>
                <c:ptCount val="31"/>
                <c:pt idx="0">
                  <c:v>15113540</c:v>
                </c:pt>
                <c:pt idx="1">
                  <c:v>14249352</c:v>
                </c:pt>
                <c:pt idx="2">
                  <c:v>14408580</c:v>
                </c:pt>
                <c:pt idx="3">
                  <c:v>15700850</c:v>
                </c:pt>
                <c:pt idx="4">
                  <c:v>14680824</c:v>
                </c:pt>
                <c:pt idx="5">
                  <c:v>12647600</c:v>
                </c:pt>
                <c:pt idx="6">
                  <c:v>14633503</c:v>
                </c:pt>
                <c:pt idx="7">
                  <c:v>15462352</c:v>
                </c:pt>
                <c:pt idx="8">
                  <c:v>14047114</c:v>
                </c:pt>
                <c:pt idx="9">
                  <c:v>14446843</c:v>
                </c:pt>
                <c:pt idx="10">
                  <c:v>15554444</c:v>
                </c:pt>
                <c:pt idx="11">
                  <c:v>14688261</c:v>
                </c:pt>
                <c:pt idx="12">
                  <c:v>12742398</c:v>
                </c:pt>
                <c:pt idx="13">
                  <c:v>15305511</c:v>
                </c:pt>
                <c:pt idx="14">
                  <c:v>14917060</c:v>
                </c:pt>
                <c:pt idx="15">
                  <c:v>14578705</c:v>
                </c:pt>
                <c:pt idx="16">
                  <c:v>13652596</c:v>
                </c:pt>
                <c:pt idx="17">
                  <c:v>15489974</c:v>
                </c:pt>
                <c:pt idx="18">
                  <c:v>15214750</c:v>
                </c:pt>
                <c:pt idx="19">
                  <c:v>12961618</c:v>
                </c:pt>
                <c:pt idx="20">
                  <c:v>15670937</c:v>
                </c:pt>
                <c:pt idx="21">
                  <c:v>15591394</c:v>
                </c:pt>
                <c:pt idx="22">
                  <c:v>14356601</c:v>
                </c:pt>
                <c:pt idx="23">
                  <c:v>14700089</c:v>
                </c:pt>
                <c:pt idx="24">
                  <c:v>15724768</c:v>
                </c:pt>
                <c:pt idx="25">
                  <c:v>15691198</c:v>
                </c:pt>
                <c:pt idx="26">
                  <c:v>13274015</c:v>
                </c:pt>
                <c:pt idx="27">
                  <c:v>15408503</c:v>
                </c:pt>
                <c:pt idx="28">
                  <c:v>16067666</c:v>
                </c:pt>
                <c:pt idx="29">
                  <c:v>14874940</c:v>
                </c:pt>
                <c:pt idx="30">
                  <c:v>15017091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5B-4215-9AA4-028C6CD75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731512"/>
        <c:axId val="481732296"/>
      </c:barChart>
      <c:lineChart>
        <c:grouping val="standard"/>
        <c:varyColors val="0"/>
        <c:ser>
          <c:idx val="2"/>
          <c:order val="2"/>
          <c:tx>
            <c:strRef>
              <c:f>Aout!$E$1</c:f>
              <c:strCache>
                <c:ptCount val="1"/>
                <c:pt idx="0">
                  <c:v>Success % without exclusion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Aout!$A$2:$A$32</c:f>
              <c:numCache>
                <c:formatCode>m/d/yyyy</c:formatCode>
                <c:ptCount val="31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</c:numCache>
            </c:numRef>
          </c:cat>
          <c:val>
            <c:numRef>
              <c:f>Aout!$E$2:$E$32</c:f>
              <c:numCache>
                <c:formatCode>General</c:formatCode>
                <c:ptCount val="31"/>
                <c:pt idx="0">
                  <c:v>91.64</c:v>
                </c:pt>
                <c:pt idx="1">
                  <c:v>91.66</c:v>
                </c:pt>
                <c:pt idx="2">
                  <c:v>91.74</c:v>
                </c:pt>
                <c:pt idx="3">
                  <c:v>91.44</c:v>
                </c:pt>
                <c:pt idx="4">
                  <c:v>91.25</c:v>
                </c:pt>
                <c:pt idx="5">
                  <c:v>90.66</c:v>
                </c:pt>
                <c:pt idx="6">
                  <c:v>92.17</c:v>
                </c:pt>
                <c:pt idx="7">
                  <c:v>92.13</c:v>
                </c:pt>
                <c:pt idx="8">
                  <c:v>91.88</c:v>
                </c:pt>
                <c:pt idx="9">
                  <c:v>92.37</c:v>
                </c:pt>
                <c:pt idx="10">
                  <c:v>92.05</c:v>
                </c:pt>
                <c:pt idx="11">
                  <c:v>91.9</c:v>
                </c:pt>
                <c:pt idx="12">
                  <c:v>89.86</c:v>
                </c:pt>
                <c:pt idx="13">
                  <c:v>92.31</c:v>
                </c:pt>
                <c:pt idx="14">
                  <c:v>91.95</c:v>
                </c:pt>
                <c:pt idx="15">
                  <c:v>92.03</c:v>
                </c:pt>
                <c:pt idx="16">
                  <c:v>91.67</c:v>
                </c:pt>
                <c:pt idx="17">
                  <c:v>92.13</c:v>
                </c:pt>
                <c:pt idx="18">
                  <c:v>92.02</c:v>
                </c:pt>
                <c:pt idx="19">
                  <c:v>90.44</c:v>
                </c:pt>
                <c:pt idx="20">
                  <c:v>91.98</c:v>
                </c:pt>
                <c:pt idx="21">
                  <c:v>91.88</c:v>
                </c:pt>
                <c:pt idx="22">
                  <c:v>91.77</c:v>
                </c:pt>
                <c:pt idx="23">
                  <c:v>91.91</c:v>
                </c:pt>
                <c:pt idx="24">
                  <c:v>91.81</c:v>
                </c:pt>
                <c:pt idx="25">
                  <c:v>87.2</c:v>
                </c:pt>
                <c:pt idx="26">
                  <c:v>88.59</c:v>
                </c:pt>
                <c:pt idx="27">
                  <c:v>92.63</c:v>
                </c:pt>
                <c:pt idx="28">
                  <c:v>89.79</c:v>
                </c:pt>
                <c:pt idx="29">
                  <c:v>92.45</c:v>
                </c:pt>
                <c:pt idx="30">
                  <c:v>92.27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5B-4215-9AA4-028C6CD75E6C}"/>
            </c:ext>
          </c:extLst>
        </c:ser>
        <c:ser>
          <c:idx val="3"/>
          <c:order val="3"/>
          <c:tx>
            <c:strRef>
              <c:f>Aout!$F$1</c:f>
              <c:strCache>
                <c:ptCount val="1"/>
                <c:pt idx="0">
                  <c:v>Success % with exclusion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Aout!$A$2:$A$32</c:f>
              <c:numCache>
                <c:formatCode>m/d/yyyy</c:formatCode>
                <c:ptCount val="31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</c:numCache>
            </c:numRef>
          </c:cat>
          <c:val>
            <c:numRef>
              <c:f>Aout!$F$2:$F$32</c:f>
              <c:numCache>
                <c:formatCode>General</c:formatCode>
                <c:ptCount val="31"/>
                <c:pt idx="0">
                  <c:v>99.7</c:v>
                </c:pt>
                <c:pt idx="1">
                  <c:v>99.71</c:v>
                </c:pt>
                <c:pt idx="2">
                  <c:v>99.77</c:v>
                </c:pt>
                <c:pt idx="3">
                  <c:v>99.76</c:v>
                </c:pt>
                <c:pt idx="4">
                  <c:v>99.7</c:v>
                </c:pt>
                <c:pt idx="5">
                  <c:v>99.74</c:v>
                </c:pt>
                <c:pt idx="6">
                  <c:v>99.71</c:v>
                </c:pt>
                <c:pt idx="7">
                  <c:v>99.75</c:v>
                </c:pt>
                <c:pt idx="8">
                  <c:v>99.75</c:v>
                </c:pt>
                <c:pt idx="9">
                  <c:v>99.76</c:v>
                </c:pt>
                <c:pt idx="10">
                  <c:v>99.75</c:v>
                </c:pt>
                <c:pt idx="11">
                  <c:v>99.77</c:v>
                </c:pt>
                <c:pt idx="12">
                  <c:v>99.76</c:v>
                </c:pt>
                <c:pt idx="13">
                  <c:v>99.77</c:v>
                </c:pt>
                <c:pt idx="14">
                  <c:v>99.77</c:v>
                </c:pt>
                <c:pt idx="15">
                  <c:v>99.76</c:v>
                </c:pt>
                <c:pt idx="16">
                  <c:v>99.75</c:v>
                </c:pt>
                <c:pt idx="17">
                  <c:v>99.76</c:v>
                </c:pt>
                <c:pt idx="18">
                  <c:v>99.78</c:v>
                </c:pt>
                <c:pt idx="19">
                  <c:v>99.75</c:v>
                </c:pt>
                <c:pt idx="20">
                  <c:v>99.77</c:v>
                </c:pt>
                <c:pt idx="21">
                  <c:v>99.77</c:v>
                </c:pt>
                <c:pt idx="22">
                  <c:v>99.68</c:v>
                </c:pt>
                <c:pt idx="23">
                  <c:v>99.77</c:v>
                </c:pt>
                <c:pt idx="24">
                  <c:v>99.61</c:v>
                </c:pt>
                <c:pt idx="25">
                  <c:v>99.8</c:v>
                </c:pt>
                <c:pt idx="26">
                  <c:v>99.77</c:v>
                </c:pt>
                <c:pt idx="27">
                  <c:v>99.76</c:v>
                </c:pt>
                <c:pt idx="28">
                  <c:v>99.78</c:v>
                </c:pt>
                <c:pt idx="29">
                  <c:v>99.78</c:v>
                </c:pt>
                <c:pt idx="30">
                  <c:v>99.77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5B-4215-9AA4-028C6CD75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32688"/>
        <c:axId val="481730336"/>
      </c:lineChart>
      <c:dateAx>
        <c:axId val="481731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296"/>
        <c:crosses val="autoZero"/>
        <c:auto val="1"/>
        <c:lblOffset val="100"/>
        <c:baseTimeUnit val="days"/>
      </c:dateAx>
      <c:valAx>
        <c:axId val="48173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1512"/>
        <c:crosses val="autoZero"/>
        <c:crossBetween val="between"/>
      </c:valAx>
      <c:valAx>
        <c:axId val="4817303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688"/>
        <c:crosses val="max"/>
        <c:crossBetween val="between"/>
      </c:valAx>
      <c:dateAx>
        <c:axId val="4817326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817303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 sz="1400" b="0" i="0" u="none" strike="noStrike" baseline="0">
                <a:effectLst/>
              </a:rPr>
              <a:t>Ewpmom Aout Error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'Aout Error'!$B$1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'Aout Error'!$A$2:$A$30</c:f>
              <c:strCache>
                <c:ptCount val="29"/>
                <c:pt idx="0">
                  <c:v>SM Delivery Fail - Memory Capacity Exceeded</c:v>
                </c:pt>
                <c:pt idx="1">
                  <c:v>Absent Subscriber for SM - Restricted Area</c:v>
                </c:pt>
                <c:pt idx="2">
                  <c:v>Absent Subscriber for SM - IMSI Detach</c:v>
                </c:pt>
                <c:pt idx="3">
                  <c:v>Unknown Subscriber</c:v>
                </c:pt>
                <c:pt idx="4">
                  <c:v>MAP P Abort - - PROVIDER_MALFUNCTION</c:v>
                </c:pt>
                <c:pt idx="5">
                  <c:v>UDTS Error</c:v>
                </c:pt>
                <c:pt idx="6">
                  <c:v>SM Delivery Fail - Equipment Protocol Err</c:v>
                </c:pt>
                <c:pt idx="7">
                  <c:v>Subscriber Busy for MT</c:v>
                </c:pt>
                <c:pt idx="8">
                  <c:v>Stack/Sig Error Map Unrecognised Transaction ID </c:v>
                </c:pt>
                <c:pt idx="9">
                  <c:v>Unidentified Subscriber </c:v>
                </c:pt>
                <c:pt idx="10">
                  <c:v>HLR/MSC Timeout </c:v>
                </c:pt>
                <c:pt idx="11">
                  <c:v>Call Barred</c:v>
                </c:pt>
                <c:pt idx="12">
                  <c:v>Tele Service Not Provisioned</c:v>
                </c:pt>
                <c:pt idx="13">
                  <c:v>Unknown Errors</c:v>
                </c:pt>
                <c:pt idx="14">
                  <c:v>Network System Failure</c:v>
                </c:pt>
                <c:pt idx="15">
                  <c:v>Timeout at MT</c:v>
                </c:pt>
                <c:pt idx="16">
                  <c:v>Timeout at SRI</c:v>
                </c:pt>
                <c:pt idx="17">
                  <c:v>Illegal Subscriber</c:v>
                </c:pt>
                <c:pt idx="18">
                  <c:v>Provider Error Service Completion Failure</c:v>
                </c:pt>
                <c:pt idx="19">
                  <c:v>SS Error Status </c:v>
                </c:pt>
                <c:pt idx="20">
                  <c:v>Stack/Sig Error Map User Resource Limitation</c:v>
                </c:pt>
                <c:pt idx="21">
                  <c:v>MTS Indication Firewall Response Timeout</c:v>
                </c:pt>
                <c:pt idx="22">
                  <c:v>Absent Subscriber for MT</c:v>
                </c:pt>
                <c:pt idx="23">
                  <c:v>Stack/Sig Cannot deliver Message</c:v>
                </c:pt>
                <c:pt idx="24">
                  <c:v>Unexpected Data </c:v>
                </c:pt>
                <c:pt idx="25">
                  <c:v>Roaming Not Allowed</c:v>
                </c:pt>
                <c:pt idx="26">
                  <c:v>Error Equipment </c:v>
                </c:pt>
                <c:pt idx="27">
                  <c:v>Facility Not Supported</c:v>
                </c:pt>
                <c:pt idx="28">
                  <c:v>Error Forward Violation </c:v>
                </c:pt>
              </c:strCache>
            </c:strRef>
          </c:cat>
          <c:val>
            <c:numRef>
              <c:f>'Aout Error'!$B$2:$B$30</c:f>
              <c:numCache>
                <c:formatCode>General</c:formatCode>
                <c:ptCount val="29"/>
                <c:pt idx="0">
                  <c:v>25346177</c:v>
                </c:pt>
                <c:pt idx="1">
                  <c:v>5514949</c:v>
                </c:pt>
                <c:pt idx="2">
                  <c:v>4328118</c:v>
                </c:pt>
                <c:pt idx="3">
                  <c:v>2262287</c:v>
                </c:pt>
                <c:pt idx="4">
                  <c:v>847248</c:v>
                </c:pt>
                <c:pt idx="5">
                  <c:v>112851</c:v>
                </c:pt>
                <c:pt idx="6">
                  <c:v>106591</c:v>
                </c:pt>
                <c:pt idx="7">
                  <c:v>97820</c:v>
                </c:pt>
                <c:pt idx="8">
                  <c:v>76260</c:v>
                </c:pt>
                <c:pt idx="9">
                  <c:v>66886</c:v>
                </c:pt>
                <c:pt idx="10">
                  <c:v>27111</c:v>
                </c:pt>
                <c:pt idx="11">
                  <c:v>11968</c:v>
                </c:pt>
                <c:pt idx="12">
                  <c:v>5210</c:v>
                </c:pt>
                <c:pt idx="13">
                  <c:v>4610</c:v>
                </c:pt>
                <c:pt idx="14">
                  <c:v>2207</c:v>
                </c:pt>
                <c:pt idx="15">
                  <c:v>2018</c:v>
                </c:pt>
                <c:pt idx="16">
                  <c:v>850</c:v>
                </c:pt>
                <c:pt idx="17">
                  <c:v>308</c:v>
                </c:pt>
                <c:pt idx="18">
                  <c:v>281</c:v>
                </c:pt>
                <c:pt idx="19">
                  <c:v>168</c:v>
                </c:pt>
                <c:pt idx="20">
                  <c:v>84</c:v>
                </c:pt>
                <c:pt idx="21">
                  <c:v>46</c:v>
                </c:pt>
                <c:pt idx="22">
                  <c:v>25</c:v>
                </c:pt>
                <c:pt idx="23">
                  <c:v>13</c:v>
                </c:pt>
                <c:pt idx="24">
                  <c:v>11</c:v>
                </c:pt>
                <c:pt idx="25">
                  <c:v>7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B-4DB5-AFE6-80DDA211F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19112"/>
        <c:axId val="615917544"/>
      </c:barChart>
      <c:lineChart>
        <c:grouping val="standard"/>
        <c:varyColors val="0"/>
        <c:ser>
          <c:idx val="1"/>
          <c:order val="1"/>
          <c:tx>
            <c:strRef>
              <c:f>'Aout Error'!$C$1</c:f>
              <c:strCache>
                <c:ptCount val="1"/>
                <c:pt idx="0">
                  <c:v>Error Rate(%)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'Aout Error'!$A$2:$A$30</c:f>
              <c:strCache>
                <c:ptCount val="29"/>
                <c:pt idx="0">
                  <c:v>SM Delivery Fail - Memory Capacity Exceeded</c:v>
                </c:pt>
                <c:pt idx="1">
                  <c:v>Absent Subscriber for SM - Restricted Area</c:v>
                </c:pt>
                <c:pt idx="2">
                  <c:v>Absent Subscriber for SM - IMSI Detach</c:v>
                </c:pt>
                <c:pt idx="3">
                  <c:v>Unknown Subscriber</c:v>
                </c:pt>
                <c:pt idx="4">
                  <c:v>MAP P Abort - - PROVIDER_MALFUNCTION</c:v>
                </c:pt>
                <c:pt idx="5">
                  <c:v>UDTS Error</c:v>
                </c:pt>
                <c:pt idx="6">
                  <c:v>SM Delivery Fail - Equipment Protocol Err</c:v>
                </c:pt>
                <c:pt idx="7">
                  <c:v>Subscriber Busy for MT</c:v>
                </c:pt>
                <c:pt idx="8">
                  <c:v>Stack/Sig Error Map Unrecognised Transaction ID </c:v>
                </c:pt>
                <c:pt idx="9">
                  <c:v>Unidentified Subscriber </c:v>
                </c:pt>
                <c:pt idx="10">
                  <c:v>HLR/MSC Timeout </c:v>
                </c:pt>
                <c:pt idx="11">
                  <c:v>Call Barred</c:v>
                </c:pt>
                <c:pt idx="12">
                  <c:v>Tele Service Not Provisioned</c:v>
                </c:pt>
                <c:pt idx="13">
                  <c:v>Unknown Errors</c:v>
                </c:pt>
                <c:pt idx="14">
                  <c:v>Network System Failure</c:v>
                </c:pt>
                <c:pt idx="15">
                  <c:v>Timeout at MT</c:v>
                </c:pt>
                <c:pt idx="16">
                  <c:v>Timeout at SRI</c:v>
                </c:pt>
                <c:pt idx="17">
                  <c:v>Illegal Subscriber</c:v>
                </c:pt>
                <c:pt idx="18">
                  <c:v>Provider Error Service Completion Failure</c:v>
                </c:pt>
                <c:pt idx="19">
                  <c:v>SS Error Status </c:v>
                </c:pt>
                <c:pt idx="20">
                  <c:v>Stack/Sig Error Map User Resource Limitation</c:v>
                </c:pt>
                <c:pt idx="21">
                  <c:v>MTS Indication Firewall Response Timeout</c:v>
                </c:pt>
                <c:pt idx="22">
                  <c:v>Absent Subscriber for MT</c:v>
                </c:pt>
                <c:pt idx="23">
                  <c:v>Stack/Sig Cannot deliver Message</c:v>
                </c:pt>
                <c:pt idx="24">
                  <c:v>Unexpected Data </c:v>
                </c:pt>
                <c:pt idx="25">
                  <c:v>Roaming Not Allowed</c:v>
                </c:pt>
                <c:pt idx="26">
                  <c:v>Error Equipment </c:v>
                </c:pt>
                <c:pt idx="27">
                  <c:v>Facility Not Supported</c:v>
                </c:pt>
                <c:pt idx="28">
                  <c:v>Error Forward Violation </c:v>
                </c:pt>
              </c:strCache>
            </c:strRef>
          </c:cat>
          <c:val>
            <c:numRef>
              <c:f>'Aout Error'!$C$2:$C$30</c:f>
              <c:numCache>
                <c:formatCode>0.00</c:formatCode>
                <c:ptCount val="29"/>
                <c:pt idx="0">
                  <c:v>65.301454306253802</c:v>
                </c:pt>
                <c:pt idx="1">
                  <c:v>14.208619711162754</c:v>
                </c:pt>
                <c:pt idx="2">
                  <c:v>11.150888743855713</c:v>
                </c:pt>
                <c:pt idx="3">
                  <c:v>5.8285173009772633</c:v>
                </c:pt>
                <c:pt idx="4">
                  <c:v>2.1828351691091288</c:v>
                </c:pt>
                <c:pt idx="5">
                  <c:v>0.29074737464016948</c:v>
                </c:pt>
                <c:pt idx="6">
                  <c:v>0.27461921835225478</c:v>
                </c:pt>
                <c:pt idx="7">
                  <c:v>0.25202176486961902</c:v>
                </c:pt>
                <c:pt idx="8">
                  <c:v>0.19647495183967642</c:v>
                </c:pt>
                <c:pt idx="9">
                  <c:v>0.17232393953250194</c:v>
                </c:pt>
                <c:pt idx="10">
                  <c:v>6.9848313917197327E-2</c:v>
                </c:pt>
                <c:pt idx="11">
                  <c:v>3.0834149273764065E-2</c:v>
                </c:pt>
                <c:pt idx="12">
                  <c:v>1.3422954354638266E-2</c:v>
                </c:pt>
                <c:pt idx="13">
                  <c:v>1.1877124678480309E-2</c:v>
                </c:pt>
                <c:pt idx="14">
                  <c:v>5.6860768254676881E-3</c:v>
                </c:pt>
                <c:pt idx="15">
                  <c:v>5.199140477477931E-3</c:v>
                </c:pt>
                <c:pt idx="16">
                  <c:v>2.1899253745571068E-3</c:v>
                </c:pt>
                <c:pt idx="17">
                  <c:v>7.9352590042775168E-4</c:v>
                </c:pt>
                <c:pt idx="18">
                  <c:v>7.239635650006436E-4</c:v>
                </c:pt>
                <c:pt idx="19">
                  <c:v>4.328323093242282E-4</c:v>
                </c:pt>
                <c:pt idx="20">
                  <c:v>2.164161546621141E-4</c:v>
                </c:pt>
                <c:pt idx="21">
                  <c:v>1.1851360850544343E-4</c:v>
                </c:pt>
                <c:pt idx="22">
                  <c:v>6.4409569839914905E-5</c:v>
                </c:pt>
                <c:pt idx="23">
                  <c:v>3.349297631675575E-5</c:v>
                </c:pt>
                <c:pt idx="24">
                  <c:v>2.834021072956256E-5</c:v>
                </c:pt>
                <c:pt idx="25">
                  <c:v>1.8034679555176173E-5</c:v>
                </c:pt>
                <c:pt idx="26">
                  <c:v>5.1527655871931928E-6</c:v>
                </c:pt>
                <c:pt idx="27">
                  <c:v>2.5763827935965964E-6</c:v>
                </c:pt>
                <c:pt idx="28">
                  <c:v>2.5763827935965964E-6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B-4DB5-AFE6-80DDA211F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917936"/>
        <c:axId val="615907352"/>
      </c:lineChart>
      <c:catAx>
        <c:axId val="61591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544"/>
        <c:crosses val="autoZero"/>
        <c:auto val="1"/>
        <c:lblAlgn val="ctr"/>
        <c:lblOffset val="100"/>
        <c:noMultiLvlLbl val="0"/>
      </c:catAx>
      <c:valAx>
        <c:axId val="6159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9112"/>
        <c:crosses val="autoZero"/>
        <c:crossBetween val="between"/>
      </c:valAx>
      <c:valAx>
        <c:axId val="61590735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936"/>
        <c:crosses val="max"/>
        <c:crossBetween val="between"/>
      </c:valAx>
      <c:catAx>
        <c:axId val="615917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5907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/>
              <a:t>MoMo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Septembre!$B$1</c:f>
              <c:strCache>
                <c:ptCount val="1"/>
                <c:pt idx="0">
                  <c:v>Success_A2P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Septembre!$A$2:$A$31</c:f>
              <c:numCache>
                <c:formatCode>m/d/yyyy</c:formatCode>
                <c:ptCount val="30"/>
                <c:pt idx="0">
                  <c:v>45170</c:v>
                </c:pt>
                <c:pt idx="1">
                  <c:v>45171</c:v>
                </c:pt>
                <c:pt idx="2">
                  <c:v>45172</c:v>
                </c:pt>
                <c:pt idx="3">
                  <c:v>45173</c:v>
                </c:pt>
                <c:pt idx="4">
                  <c:v>45174</c:v>
                </c:pt>
                <c:pt idx="5">
                  <c:v>45175</c:v>
                </c:pt>
                <c:pt idx="6">
                  <c:v>45176</c:v>
                </c:pt>
                <c:pt idx="7">
                  <c:v>45177</c:v>
                </c:pt>
                <c:pt idx="8">
                  <c:v>45178</c:v>
                </c:pt>
                <c:pt idx="9">
                  <c:v>45179</c:v>
                </c:pt>
                <c:pt idx="10">
                  <c:v>45180</c:v>
                </c:pt>
                <c:pt idx="11">
                  <c:v>45181</c:v>
                </c:pt>
                <c:pt idx="12">
                  <c:v>45182</c:v>
                </c:pt>
                <c:pt idx="13">
                  <c:v>45183</c:v>
                </c:pt>
                <c:pt idx="14">
                  <c:v>45184</c:v>
                </c:pt>
                <c:pt idx="15">
                  <c:v>45185</c:v>
                </c:pt>
                <c:pt idx="16">
                  <c:v>45186</c:v>
                </c:pt>
                <c:pt idx="17">
                  <c:v>45187</c:v>
                </c:pt>
                <c:pt idx="18">
                  <c:v>45188</c:v>
                </c:pt>
                <c:pt idx="19">
                  <c:v>45189</c:v>
                </c:pt>
                <c:pt idx="20">
                  <c:v>45190</c:v>
                </c:pt>
                <c:pt idx="21">
                  <c:v>45191</c:v>
                </c:pt>
                <c:pt idx="22">
                  <c:v>45192</c:v>
                </c:pt>
                <c:pt idx="23">
                  <c:v>45193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45199</c:v>
                </c:pt>
              </c:numCache>
            </c:numRef>
          </c:cat>
          <c:val>
            <c:numRef>
              <c:f>Septembre!$B$2:$B$31</c:f>
              <c:numCache>
                <c:formatCode>_(* #,##0_);_(* \(#,##0\);_(* "-"_);_(@_)</c:formatCode>
                <c:ptCount val="30"/>
                <c:pt idx="0">
                  <c:v>15184028</c:v>
                </c:pt>
                <c:pt idx="1">
                  <c:v>13948142</c:v>
                </c:pt>
                <c:pt idx="2">
                  <c:v>12032976</c:v>
                </c:pt>
                <c:pt idx="3">
                  <c:v>14899428</c:v>
                </c:pt>
                <c:pt idx="4" formatCode="General">
                  <c:v>15107619</c:v>
                </c:pt>
                <c:pt idx="5" formatCode="General">
                  <c:v>14093061</c:v>
                </c:pt>
                <c:pt idx="6" formatCode="General">
                  <c:v>14354156</c:v>
                </c:pt>
                <c:pt idx="7" formatCode="General">
                  <c:v>14991587</c:v>
                </c:pt>
                <c:pt idx="8" formatCode="General">
                  <c:v>14024765</c:v>
                </c:pt>
                <c:pt idx="9" formatCode="General">
                  <c:v>12350185</c:v>
                </c:pt>
                <c:pt idx="10" formatCode="General">
                  <c:v>15447957</c:v>
                </c:pt>
                <c:pt idx="11" formatCode="General">
                  <c:v>14428599</c:v>
                </c:pt>
                <c:pt idx="12" formatCode="General">
                  <c:v>13882295</c:v>
                </c:pt>
                <c:pt idx="13" formatCode="General">
                  <c:v>13695476</c:v>
                </c:pt>
                <c:pt idx="14" formatCode="General">
                  <c:v>15494592</c:v>
                </c:pt>
                <c:pt idx="15" formatCode="General">
                  <c:v>14491262</c:v>
                </c:pt>
                <c:pt idx="16" formatCode="General">
                  <c:v>12313317</c:v>
                </c:pt>
                <c:pt idx="17" formatCode="General">
                  <c:v>15070520</c:v>
                </c:pt>
                <c:pt idx="18" formatCode="General">
                  <c:v>15451266</c:v>
                </c:pt>
                <c:pt idx="19" formatCode="General">
                  <c:v>14234664</c:v>
                </c:pt>
                <c:pt idx="20" formatCode="General">
                  <c:v>14438892</c:v>
                </c:pt>
                <c:pt idx="21">
                  <c:v>14713011</c:v>
                </c:pt>
                <c:pt idx="22">
                  <c:v>13700683</c:v>
                </c:pt>
                <c:pt idx="23" formatCode="General">
                  <c:v>12821965</c:v>
                </c:pt>
                <c:pt idx="24" formatCode="General">
                  <c:v>14668268</c:v>
                </c:pt>
                <c:pt idx="25" formatCode="General">
                  <c:v>15474105</c:v>
                </c:pt>
                <c:pt idx="26" formatCode="General">
                  <c:v>13938742</c:v>
                </c:pt>
                <c:pt idx="27" formatCode="General">
                  <c:v>13969217</c:v>
                </c:pt>
                <c:pt idx="28" formatCode="General">
                  <c:v>14986412</c:v>
                </c:pt>
                <c:pt idx="29" formatCode="General">
                  <c:v>14924066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E-4438-BC67-F888AC80AD86}"/>
            </c:ext>
          </c:extLst>
        </c:ser>
        <c:ser>
          <c:idx val="1"/>
          <c:order val="1"/>
          <c:tx>
            <c:strRef>
              <c:f>Septembre!$D$1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Septembre!$A$2:$A$31</c:f>
              <c:numCache>
                <c:formatCode>m/d/yyyy</c:formatCode>
                <c:ptCount val="30"/>
                <c:pt idx="0">
                  <c:v>45170</c:v>
                </c:pt>
                <c:pt idx="1">
                  <c:v>45171</c:v>
                </c:pt>
                <c:pt idx="2">
                  <c:v>45172</c:v>
                </c:pt>
                <c:pt idx="3">
                  <c:v>45173</c:v>
                </c:pt>
                <c:pt idx="4">
                  <c:v>45174</c:v>
                </c:pt>
                <c:pt idx="5">
                  <c:v>45175</c:v>
                </c:pt>
                <c:pt idx="6">
                  <c:v>45176</c:v>
                </c:pt>
                <c:pt idx="7">
                  <c:v>45177</c:v>
                </c:pt>
                <c:pt idx="8">
                  <c:v>45178</c:v>
                </c:pt>
                <c:pt idx="9">
                  <c:v>45179</c:v>
                </c:pt>
                <c:pt idx="10">
                  <c:v>45180</c:v>
                </c:pt>
                <c:pt idx="11">
                  <c:v>45181</c:v>
                </c:pt>
                <c:pt idx="12">
                  <c:v>45182</c:v>
                </c:pt>
                <c:pt idx="13">
                  <c:v>45183</c:v>
                </c:pt>
                <c:pt idx="14">
                  <c:v>45184</c:v>
                </c:pt>
                <c:pt idx="15">
                  <c:v>45185</c:v>
                </c:pt>
                <c:pt idx="16">
                  <c:v>45186</c:v>
                </c:pt>
                <c:pt idx="17">
                  <c:v>45187</c:v>
                </c:pt>
                <c:pt idx="18">
                  <c:v>45188</c:v>
                </c:pt>
                <c:pt idx="19">
                  <c:v>45189</c:v>
                </c:pt>
                <c:pt idx="20">
                  <c:v>45190</c:v>
                </c:pt>
                <c:pt idx="21">
                  <c:v>45191</c:v>
                </c:pt>
                <c:pt idx="22">
                  <c:v>45192</c:v>
                </c:pt>
                <c:pt idx="23">
                  <c:v>45193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45199</c:v>
                </c:pt>
              </c:numCache>
            </c:numRef>
          </c:cat>
          <c:val>
            <c:numRef>
              <c:f>Septembre!$D$2:$D$31</c:f>
              <c:numCache>
                <c:formatCode>_(* #,##0_);_(* \(#,##0\);_(* "-"_);_(@_)</c:formatCode>
                <c:ptCount val="30"/>
                <c:pt idx="0">
                  <c:v>16442522</c:v>
                </c:pt>
                <c:pt idx="1">
                  <c:v>15096651</c:v>
                </c:pt>
                <c:pt idx="2">
                  <c:v>13139851</c:v>
                </c:pt>
                <c:pt idx="3">
                  <c:v>16030265</c:v>
                </c:pt>
                <c:pt idx="4" formatCode="General">
                  <c:v>16324006</c:v>
                </c:pt>
                <c:pt idx="5" formatCode="General">
                  <c:v>15267649</c:v>
                </c:pt>
                <c:pt idx="6" formatCode="General">
                  <c:v>15506468</c:v>
                </c:pt>
                <c:pt idx="7" formatCode="General">
                  <c:v>16261844</c:v>
                </c:pt>
                <c:pt idx="8" formatCode="General">
                  <c:v>15183892</c:v>
                </c:pt>
                <c:pt idx="9" formatCode="General">
                  <c:v>13515922</c:v>
                </c:pt>
                <c:pt idx="10" formatCode="General">
                  <c:v>16674313</c:v>
                </c:pt>
                <c:pt idx="11" formatCode="General">
                  <c:v>15774586</c:v>
                </c:pt>
                <c:pt idx="12" formatCode="General">
                  <c:v>15026644</c:v>
                </c:pt>
                <c:pt idx="13" formatCode="General">
                  <c:v>14798830</c:v>
                </c:pt>
                <c:pt idx="14" formatCode="General">
                  <c:v>16700498</c:v>
                </c:pt>
                <c:pt idx="15" formatCode="General">
                  <c:v>15677093</c:v>
                </c:pt>
                <c:pt idx="16" formatCode="General">
                  <c:v>13463874</c:v>
                </c:pt>
                <c:pt idx="17" formatCode="General">
                  <c:v>16248018</c:v>
                </c:pt>
                <c:pt idx="18" formatCode="General">
                  <c:v>16680583</c:v>
                </c:pt>
                <c:pt idx="19" formatCode="General">
                  <c:v>15415325</c:v>
                </c:pt>
                <c:pt idx="20" formatCode="General">
                  <c:v>15576036</c:v>
                </c:pt>
                <c:pt idx="21">
                  <c:v>15962182</c:v>
                </c:pt>
                <c:pt idx="22">
                  <c:v>14703241</c:v>
                </c:pt>
                <c:pt idx="23" formatCode="General">
                  <c:v>13903929</c:v>
                </c:pt>
                <c:pt idx="24" formatCode="General">
                  <c:v>15786514</c:v>
                </c:pt>
                <c:pt idx="25" formatCode="General">
                  <c:v>16703982</c:v>
                </c:pt>
                <c:pt idx="26" formatCode="General">
                  <c:v>15169883</c:v>
                </c:pt>
                <c:pt idx="27" formatCode="General">
                  <c:v>15211712</c:v>
                </c:pt>
                <c:pt idx="28" formatCode="General">
                  <c:v>16199300</c:v>
                </c:pt>
                <c:pt idx="29" formatCode="General">
                  <c:v>16213372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DE-4438-BC67-F888AC80A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731512"/>
        <c:axId val="481732296"/>
      </c:barChart>
      <c:lineChart>
        <c:grouping val="standard"/>
        <c:varyColors val="0"/>
        <c:ser>
          <c:idx val="2"/>
          <c:order val="2"/>
          <c:tx>
            <c:strRef>
              <c:f>Septembre!$E$1</c:f>
              <c:strCache>
                <c:ptCount val="1"/>
                <c:pt idx="0">
                  <c:v>Success % without exclusion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Septembre!$A$2:$A$31</c:f>
              <c:numCache>
                <c:formatCode>m/d/yyyy</c:formatCode>
                <c:ptCount val="30"/>
                <c:pt idx="0">
                  <c:v>45170</c:v>
                </c:pt>
                <c:pt idx="1">
                  <c:v>45171</c:v>
                </c:pt>
                <c:pt idx="2">
                  <c:v>45172</c:v>
                </c:pt>
                <c:pt idx="3">
                  <c:v>45173</c:v>
                </c:pt>
                <c:pt idx="4">
                  <c:v>45174</c:v>
                </c:pt>
                <c:pt idx="5">
                  <c:v>45175</c:v>
                </c:pt>
                <c:pt idx="6">
                  <c:v>45176</c:v>
                </c:pt>
                <c:pt idx="7">
                  <c:v>45177</c:v>
                </c:pt>
                <c:pt idx="8">
                  <c:v>45178</c:v>
                </c:pt>
                <c:pt idx="9">
                  <c:v>45179</c:v>
                </c:pt>
                <c:pt idx="10">
                  <c:v>45180</c:v>
                </c:pt>
                <c:pt idx="11">
                  <c:v>45181</c:v>
                </c:pt>
                <c:pt idx="12">
                  <c:v>45182</c:v>
                </c:pt>
                <c:pt idx="13">
                  <c:v>45183</c:v>
                </c:pt>
                <c:pt idx="14">
                  <c:v>45184</c:v>
                </c:pt>
                <c:pt idx="15">
                  <c:v>45185</c:v>
                </c:pt>
                <c:pt idx="16">
                  <c:v>45186</c:v>
                </c:pt>
                <c:pt idx="17">
                  <c:v>45187</c:v>
                </c:pt>
                <c:pt idx="18">
                  <c:v>45188</c:v>
                </c:pt>
                <c:pt idx="19">
                  <c:v>45189</c:v>
                </c:pt>
                <c:pt idx="20">
                  <c:v>45190</c:v>
                </c:pt>
                <c:pt idx="21">
                  <c:v>45191</c:v>
                </c:pt>
                <c:pt idx="22">
                  <c:v>45192</c:v>
                </c:pt>
                <c:pt idx="23">
                  <c:v>45193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45199</c:v>
                </c:pt>
              </c:numCache>
            </c:numRef>
          </c:cat>
          <c:val>
            <c:numRef>
              <c:f>Septembre!$E$2:$E$31</c:f>
              <c:numCache>
                <c:formatCode>General</c:formatCode>
                <c:ptCount val="30"/>
                <c:pt idx="0">
                  <c:v>92.35</c:v>
                </c:pt>
                <c:pt idx="1">
                  <c:v>92.39</c:v>
                </c:pt>
                <c:pt idx="2">
                  <c:v>91.58</c:v>
                </c:pt>
                <c:pt idx="3">
                  <c:v>92.95</c:v>
                </c:pt>
                <c:pt idx="4">
                  <c:v>92.55</c:v>
                </c:pt>
                <c:pt idx="5">
                  <c:v>92.31</c:v>
                </c:pt>
                <c:pt idx="6">
                  <c:v>92.57</c:v>
                </c:pt>
                <c:pt idx="7">
                  <c:v>92.18</c:v>
                </c:pt>
                <c:pt idx="8">
                  <c:v>92.36</c:v>
                </c:pt>
                <c:pt idx="9">
                  <c:v>91.37</c:v>
                </c:pt>
                <c:pt idx="10">
                  <c:v>92.65</c:v>
                </c:pt>
                <c:pt idx="11">
                  <c:v>91.47</c:v>
                </c:pt>
                <c:pt idx="12">
                  <c:v>92.38</c:v>
                </c:pt>
                <c:pt idx="13">
                  <c:v>92.54</c:v>
                </c:pt>
                <c:pt idx="14">
                  <c:v>92.78</c:v>
                </c:pt>
                <c:pt idx="15">
                  <c:v>92.44</c:v>
                </c:pt>
                <c:pt idx="16">
                  <c:v>91.45</c:v>
                </c:pt>
                <c:pt idx="17">
                  <c:v>92.75</c:v>
                </c:pt>
                <c:pt idx="18">
                  <c:v>92.63</c:v>
                </c:pt>
                <c:pt idx="19">
                  <c:v>92.34</c:v>
                </c:pt>
                <c:pt idx="20">
                  <c:v>92.7</c:v>
                </c:pt>
                <c:pt idx="21">
                  <c:v>92.17</c:v>
                </c:pt>
                <c:pt idx="22">
                  <c:v>93.18</c:v>
                </c:pt>
                <c:pt idx="23">
                  <c:v>92.22</c:v>
                </c:pt>
                <c:pt idx="24">
                  <c:v>92.92</c:v>
                </c:pt>
                <c:pt idx="25">
                  <c:v>92.64</c:v>
                </c:pt>
                <c:pt idx="26">
                  <c:v>91.88</c:v>
                </c:pt>
                <c:pt idx="27">
                  <c:v>91.83</c:v>
                </c:pt>
                <c:pt idx="28">
                  <c:v>92.51</c:v>
                </c:pt>
                <c:pt idx="29">
                  <c:v>92.05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DE-4438-BC67-F888AC80AD86}"/>
            </c:ext>
          </c:extLst>
        </c:ser>
        <c:ser>
          <c:idx val="3"/>
          <c:order val="3"/>
          <c:tx>
            <c:strRef>
              <c:f>Septembre!$F$1</c:f>
              <c:strCache>
                <c:ptCount val="1"/>
                <c:pt idx="0">
                  <c:v>Success % with exclusion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Septembre!$A$2:$A$31</c:f>
              <c:numCache>
                <c:formatCode>m/d/yyyy</c:formatCode>
                <c:ptCount val="30"/>
                <c:pt idx="0">
                  <c:v>45170</c:v>
                </c:pt>
                <c:pt idx="1">
                  <c:v>45171</c:v>
                </c:pt>
                <c:pt idx="2">
                  <c:v>45172</c:v>
                </c:pt>
                <c:pt idx="3">
                  <c:v>45173</c:v>
                </c:pt>
                <c:pt idx="4">
                  <c:v>45174</c:v>
                </c:pt>
                <c:pt idx="5">
                  <c:v>45175</c:v>
                </c:pt>
                <c:pt idx="6">
                  <c:v>45176</c:v>
                </c:pt>
                <c:pt idx="7">
                  <c:v>45177</c:v>
                </c:pt>
                <c:pt idx="8">
                  <c:v>45178</c:v>
                </c:pt>
                <c:pt idx="9">
                  <c:v>45179</c:v>
                </c:pt>
                <c:pt idx="10">
                  <c:v>45180</c:v>
                </c:pt>
                <c:pt idx="11">
                  <c:v>45181</c:v>
                </c:pt>
                <c:pt idx="12">
                  <c:v>45182</c:v>
                </c:pt>
                <c:pt idx="13">
                  <c:v>45183</c:v>
                </c:pt>
                <c:pt idx="14">
                  <c:v>45184</c:v>
                </c:pt>
                <c:pt idx="15">
                  <c:v>45185</c:v>
                </c:pt>
                <c:pt idx="16">
                  <c:v>45186</c:v>
                </c:pt>
                <c:pt idx="17">
                  <c:v>45187</c:v>
                </c:pt>
                <c:pt idx="18">
                  <c:v>45188</c:v>
                </c:pt>
                <c:pt idx="19">
                  <c:v>45189</c:v>
                </c:pt>
                <c:pt idx="20">
                  <c:v>45190</c:v>
                </c:pt>
                <c:pt idx="21">
                  <c:v>45191</c:v>
                </c:pt>
                <c:pt idx="22">
                  <c:v>45192</c:v>
                </c:pt>
                <c:pt idx="23">
                  <c:v>45193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45199</c:v>
                </c:pt>
              </c:numCache>
            </c:numRef>
          </c:cat>
          <c:val>
            <c:numRef>
              <c:f>Septembre!$F$2:$F$31</c:f>
              <c:numCache>
                <c:formatCode>0.00</c:formatCode>
                <c:ptCount val="30"/>
                <c:pt idx="0">
                  <c:v>99.78</c:v>
                </c:pt>
                <c:pt idx="1">
                  <c:v>99.78</c:v>
                </c:pt>
                <c:pt idx="2" formatCode="General">
                  <c:v>99.76</c:v>
                </c:pt>
                <c:pt idx="3" formatCode="General">
                  <c:v>99.69</c:v>
                </c:pt>
                <c:pt idx="4" formatCode="General">
                  <c:v>99.77</c:v>
                </c:pt>
                <c:pt idx="5" formatCode="General">
                  <c:v>99.77</c:v>
                </c:pt>
                <c:pt idx="6" formatCode="General">
                  <c:v>99.75</c:v>
                </c:pt>
                <c:pt idx="7" formatCode="General">
                  <c:v>99.77</c:v>
                </c:pt>
                <c:pt idx="8" formatCode="General">
                  <c:v>99.79</c:v>
                </c:pt>
                <c:pt idx="9" formatCode="General">
                  <c:v>99.76</c:v>
                </c:pt>
                <c:pt idx="10">
                  <c:v>99.77</c:v>
                </c:pt>
                <c:pt idx="11">
                  <c:v>99.78</c:v>
                </c:pt>
                <c:pt idx="12" formatCode="General">
                  <c:v>99.75</c:v>
                </c:pt>
                <c:pt idx="13" formatCode="General">
                  <c:v>99.75</c:v>
                </c:pt>
                <c:pt idx="14" formatCode="General">
                  <c:v>99.76</c:v>
                </c:pt>
                <c:pt idx="15">
                  <c:v>99.7</c:v>
                </c:pt>
                <c:pt idx="16">
                  <c:v>99.71</c:v>
                </c:pt>
                <c:pt idx="17" formatCode="General">
                  <c:v>99.71</c:v>
                </c:pt>
                <c:pt idx="18">
                  <c:v>99.77</c:v>
                </c:pt>
                <c:pt idx="19">
                  <c:v>99.59</c:v>
                </c:pt>
                <c:pt idx="20">
                  <c:v>99.77</c:v>
                </c:pt>
                <c:pt idx="21">
                  <c:v>99.77</c:v>
                </c:pt>
                <c:pt idx="22">
                  <c:v>99.71</c:v>
                </c:pt>
                <c:pt idx="23">
                  <c:v>99.76</c:v>
                </c:pt>
                <c:pt idx="24">
                  <c:v>99.76</c:v>
                </c:pt>
                <c:pt idx="25">
                  <c:v>99.75</c:v>
                </c:pt>
                <c:pt idx="26">
                  <c:v>99.77</c:v>
                </c:pt>
                <c:pt idx="27">
                  <c:v>99.77</c:v>
                </c:pt>
                <c:pt idx="28">
                  <c:v>99.76</c:v>
                </c:pt>
                <c:pt idx="29">
                  <c:v>99.78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DE-4438-BC67-F888AC80A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32688"/>
        <c:axId val="481730336"/>
      </c:lineChart>
      <c:dateAx>
        <c:axId val="481731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296"/>
        <c:crosses val="autoZero"/>
        <c:auto val="1"/>
        <c:lblOffset val="100"/>
        <c:baseTimeUnit val="days"/>
      </c:dateAx>
      <c:valAx>
        <c:axId val="48173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1512"/>
        <c:crosses val="autoZero"/>
        <c:crossBetween val="between"/>
      </c:valAx>
      <c:valAx>
        <c:axId val="4817303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688"/>
        <c:crosses val="max"/>
        <c:crossBetween val="between"/>
      </c:valAx>
      <c:dateAx>
        <c:axId val="4817326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817303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'Septembre error'!$B$1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'Septembre error'!$A$2:$A$29</c:f>
              <c:strCache>
                <c:ptCount val="28"/>
                <c:pt idx="0">
                  <c:v>SM Delivery Fail - Memory Capacity Exceeded            </c:v>
                </c:pt>
                <c:pt idx="1">
                  <c:v>Absent Subscriber for SM - Restricted Area             </c:v>
                </c:pt>
                <c:pt idx="2">
                  <c:v>Absent Subscriber for SM - IMSI Detach                 </c:v>
                </c:pt>
                <c:pt idx="3">
                  <c:v>MAP P Abort - - PROVIDER_MALFUNCTION                   </c:v>
                </c:pt>
                <c:pt idx="4">
                  <c:v>Unknown Subscriber                                     </c:v>
                </c:pt>
                <c:pt idx="5">
                  <c:v>UDTS Error                                             </c:v>
                </c:pt>
                <c:pt idx="6">
                  <c:v>SM Delivery Fail - Equipment Protocol Err              </c:v>
                </c:pt>
                <c:pt idx="7">
                  <c:v>Subscriber Busy for MT                                 </c:v>
                </c:pt>
                <c:pt idx="8">
                  <c:v>Stack/Sig Error Map Unrecognised Transaction ID        </c:v>
                </c:pt>
                <c:pt idx="9">
                  <c:v>Unidentified Subscriber                                </c:v>
                </c:pt>
                <c:pt idx="10">
                  <c:v>Timeout at SRI                                         </c:v>
                </c:pt>
                <c:pt idx="11">
                  <c:v>HLR/MSC Timeout                                        </c:v>
                </c:pt>
                <c:pt idx="12">
                  <c:v>Call Barred                                            </c:v>
                </c:pt>
                <c:pt idx="13">
                  <c:v>Unknown Errors                                         </c:v>
                </c:pt>
                <c:pt idx="14">
                  <c:v>Tele Service Not Provisioned                           </c:v>
                </c:pt>
                <c:pt idx="15">
                  <c:v>Timeout at MT                                          </c:v>
                </c:pt>
                <c:pt idx="16">
                  <c:v>Network System Failure                                 </c:v>
                </c:pt>
                <c:pt idx="17">
                  <c:v>Provider Error Service Completion Failure              </c:v>
                </c:pt>
                <c:pt idx="18">
                  <c:v>SS Error Status                                        </c:v>
                </c:pt>
                <c:pt idx="19">
                  <c:v>Stack/Sig Error Map User Resource Limitation           </c:v>
                </c:pt>
                <c:pt idx="20">
                  <c:v>MTS Indication Firewall Response Timeout               </c:v>
                </c:pt>
                <c:pt idx="21">
                  <c:v>Illegal Subscriber                                     </c:v>
                </c:pt>
                <c:pt idx="22">
                  <c:v>Absent Subscriber for MT                               </c:v>
                </c:pt>
                <c:pt idx="23">
                  <c:v>Roaming Not Allowed                                    </c:v>
                </c:pt>
                <c:pt idx="24">
                  <c:v>Error Equipment                                        </c:v>
                </c:pt>
                <c:pt idx="25">
                  <c:v>Stack/Sig Cannot deliver Message                       </c:v>
                </c:pt>
                <c:pt idx="26">
                  <c:v>Provider Error Mistyped Paramter                       </c:v>
                </c:pt>
                <c:pt idx="27">
                  <c:v>SM Delivery Fail - EQuipmet Not SM-Supported           </c:v>
                </c:pt>
              </c:strCache>
            </c:strRef>
          </c:cat>
          <c:val>
            <c:numRef>
              <c:f>'Septembre error'!$B$2:$B$29</c:f>
              <c:numCache>
                <c:formatCode>General</c:formatCode>
                <c:ptCount val="28"/>
                <c:pt idx="0">
                  <c:v>24588271</c:v>
                </c:pt>
                <c:pt idx="1">
                  <c:v>5176760</c:v>
                </c:pt>
                <c:pt idx="2">
                  <c:v>3602930</c:v>
                </c:pt>
                <c:pt idx="3">
                  <c:v>858358</c:v>
                </c:pt>
                <c:pt idx="4">
                  <c:v>732831</c:v>
                </c:pt>
                <c:pt idx="5">
                  <c:v>122548</c:v>
                </c:pt>
                <c:pt idx="6">
                  <c:v>109508</c:v>
                </c:pt>
                <c:pt idx="7">
                  <c:v>79672</c:v>
                </c:pt>
                <c:pt idx="8">
                  <c:v>76083</c:v>
                </c:pt>
                <c:pt idx="9">
                  <c:v>61429</c:v>
                </c:pt>
                <c:pt idx="10">
                  <c:v>27261</c:v>
                </c:pt>
                <c:pt idx="11">
                  <c:v>22074</c:v>
                </c:pt>
                <c:pt idx="12">
                  <c:v>12049</c:v>
                </c:pt>
                <c:pt idx="13">
                  <c:v>4102</c:v>
                </c:pt>
                <c:pt idx="14">
                  <c:v>3451</c:v>
                </c:pt>
                <c:pt idx="15">
                  <c:v>2775</c:v>
                </c:pt>
                <c:pt idx="16">
                  <c:v>1741</c:v>
                </c:pt>
                <c:pt idx="17">
                  <c:v>377</c:v>
                </c:pt>
                <c:pt idx="18">
                  <c:v>61</c:v>
                </c:pt>
                <c:pt idx="19">
                  <c:v>58</c:v>
                </c:pt>
                <c:pt idx="20">
                  <c:v>48</c:v>
                </c:pt>
                <c:pt idx="21">
                  <c:v>44</c:v>
                </c:pt>
                <c:pt idx="22">
                  <c:v>22</c:v>
                </c:pt>
                <c:pt idx="23">
                  <c:v>11</c:v>
                </c:pt>
                <c:pt idx="24">
                  <c:v>9</c:v>
                </c:pt>
                <c:pt idx="25">
                  <c:v>6</c:v>
                </c:pt>
                <c:pt idx="26">
                  <c:v>4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D-49C1-9646-CD0B45C4B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19112"/>
        <c:axId val="615917544"/>
      </c:barChart>
      <c:lineChart>
        <c:grouping val="standard"/>
        <c:varyColors val="0"/>
        <c:ser>
          <c:idx val="1"/>
          <c:order val="1"/>
          <c:tx>
            <c:strRef>
              <c:f>'Septembre error'!$C$1</c:f>
              <c:strCache>
                <c:ptCount val="1"/>
                <c:pt idx="0">
                  <c:v>Error Rate(%)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'Septembre error'!$A$2:$A$29</c:f>
              <c:strCache>
                <c:ptCount val="28"/>
                <c:pt idx="0">
                  <c:v>SM Delivery Fail - Memory Capacity Exceeded            </c:v>
                </c:pt>
                <c:pt idx="1">
                  <c:v>Absent Subscriber for SM - Restricted Area             </c:v>
                </c:pt>
                <c:pt idx="2">
                  <c:v>Absent Subscriber for SM - IMSI Detach                 </c:v>
                </c:pt>
                <c:pt idx="3">
                  <c:v>MAP P Abort - - PROVIDER_MALFUNCTION                   </c:v>
                </c:pt>
                <c:pt idx="4">
                  <c:v>Unknown Subscriber                                     </c:v>
                </c:pt>
                <c:pt idx="5">
                  <c:v>UDTS Error                                             </c:v>
                </c:pt>
                <c:pt idx="6">
                  <c:v>SM Delivery Fail - Equipment Protocol Err              </c:v>
                </c:pt>
                <c:pt idx="7">
                  <c:v>Subscriber Busy for MT                                 </c:v>
                </c:pt>
                <c:pt idx="8">
                  <c:v>Stack/Sig Error Map Unrecognised Transaction ID        </c:v>
                </c:pt>
                <c:pt idx="9">
                  <c:v>Unidentified Subscriber                                </c:v>
                </c:pt>
                <c:pt idx="10">
                  <c:v>Timeout at SRI                                         </c:v>
                </c:pt>
                <c:pt idx="11">
                  <c:v>HLR/MSC Timeout                                        </c:v>
                </c:pt>
                <c:pt idx="12">
                  <c:v>Call Barred                                            </c:v>
                </c:pt>
                <c:pt idx="13">
                  <c:v>Unknown Errors                                         </c:v>
                </c:pt>
                <c:pt idx="14">
                  <c:v>Tele Service Not Provisioned                           </c:v>
                </c:pt>
                <c:pt idx="15">
                  <c:v>Timeout at MT                                          </c:v>
                </c:pt>
                <c:pt idx="16">
                  <c:v>Network System Failure                                 </c:v>
                </c:pt>
                <c:pt idx="17">
                  <c:v>Provider Error Service Completion Failure              </c:v>
                </c:pt>
                <c:pt idx="18">
                  <c:v>SS Error Status                                        </c:v>
                </c:pt>
                <c:pt idx="19">
                  <c:v>Stack/Sig Error Map User Resource Limitation           </c:v>
                </c:pt>
                <c:pt idx="20">
                  <c:v>MTS Indication Firewall Response Timeout               </c:v>
                </c:pt>
                <c:pt idx="21">
                  <c:v>Illegal Subscriber                                     </c:v>
                </c:pt>
                <c:pt idx="22">
                  <c:v>Absent Subscriber for MT                               </c:v>
                </c:pt>
                <c:pt idx="23">
                  <c:v>Roaming Not Allowed                                    </c:v>
                </c:pt>
                <c:pt idx="24">
                  <c:v>Error Equipment                                        </c:v>
                </c:pt>
                <c:pt idx="25">
                  <c:v>Stack/Sig Cannot deliver Message                       </c:v>
                </c:pt>
                <c:pt idx="26">
                  <c:v>Provider Error Mistyped Paramter                       </c:v>
                </c:pt>
                <c:pt idx="27">
                  <c:v>SM Delivery Fail - EQuipmet Not SM-Supported           </c:v>
                </c:pt>
              </c:strCache>
            </c:strRef>
          </c:cat>
          <c:val>
            <c:numRef>
              <c:f>'Septembre error'!$C$2:$C$29</c:f>
              <c:numCache>
                <c:formatCode>0.00</c:formatCode>
                <c:ptCount val="28"/>
                <c:pt idx="0">
                  <c:v>69.296921041639507</c:v>
                </c:pt>
                <c:pt idx="1">
                  <c:v>14.589619944058601</c:v>
                </c:pt>
                <c:pt idx="2">
                  <c:v>10.154107856081227</c:v>
                </c:pt>
                <c:pt idx="3">
                  <c:v>2.4191032607156315</c:v>
                </c:pt>
                <c:pt idx="4">
                  <c:v>2.0653315535633112</c:v>
                </c:pt>
                <c:pt idx="5">
                  <c:v>0.34537601606110641</c:v>
                </c:pt>
                <c:pt idx="6">
                  <c:v>0.30862549178133991</c:v>
                </c:pt>
                <c:pt idx="7">
                  <c:v>0.22453893944919925</c:v>
                </c:pt>
                <c:pt idx="8">
                  <c:v>0.21442409039704574</c:v>
                </c:pt>
                <c:pt idx="9">
                  <c:v>0.17312484325013633</c:v>
                </c:pt>
                <c:pt idx="10">
                  <c:v>7.6829451103582455E-2</c:v>
                </c:pt>
                <c:pt idx="11">
                  <c:v>6.2210971852113973E-2</c:v>
                </c:pt>
                <c:pt idx="12">
                  <c:v>3.3957597166173838E-2</c:v>
                </c:pt>
                <c:pt idx="13">
                  <c:v>1.1560632714386678E-2</c:v>
                </c:pt>
                <c:pt idx="14">
                  <c:v>9.7259247921375972E-3</c:v>
                </c:pt>
                <c:pt idx="15">
                  <c:v>7.8207595764073698E-3</c:v>
                </c:pt>
                <c:pt idx="16">
                  <c:v>4.9066459180271103E-3</c:v>
                </c:pt>
                <c:pt idx="17">
                  <c:v>1.062495985695704E-3</c:v>
                </c:pt>
                <c:pt idx="18">
                  <c:v>1.7191579609399983E-4</c:v>
                </c:pt>
                <c:pt idx="19">
                  <c:v>1.6346092087626214E-4</c:v>
                </c:pt>
                <c:pt idx="20">
                  <c:v>1.3527800348380316E-4</c:v>
                </c:pt>
                <c:pt idx="21">
                  <c:v>1.2400483652681956E-4</c:v>
                </c:pt>
                <c:pt idx="22">
                  <c:v>6.2002418263409781E-5</c:v>
                </c:pt>
                <c:pt idx="23">
                  <c:v>3.1001209131704891E-5</c:v>
                </c:pt>
                <c:pt idx="24">
                  <c:v>2.5364625653213092E-5</c:v>
                </c:pt>
                <c:pt idx="25">
                  <c:v>1.6909750435475395E-5</c:v>
                </c:pt>
                <c:pt idx="26">
                  <c:v>1.1273166956983597E-5</c:v>
                </c:pt>
                <c:pt idx="27">
                  <c:v>5.6365834784917983E-6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AD-49C1-9646-CD0B45C4B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917936"/>
        <c:axId val="615907352"/>
      </c:lineChart>
      <c:catAx>
        <c:axId val="61591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544"/>
        <c:crosses val="autoZero"/>
        <c:auto val="1"/>
        <c:lblAlgn val="ctr"/>
        <c:lblOffset val="100"/>
        <c:noMultiLvlLbl val="0"/>
      </c:catAx>
      <c:valAx>
        <c:axId val="6159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9112"/>
        <c:crosses val="autoZero"/>
        <c:crossBetween val="between"/>
      </c:valAx>
      <c:valAx>
        <c:axId val="61590735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936"/>
        <c:crosses val="max"/>
        <c:crossBetween val="between"/>
      </c:valAx>
      <c:catAx>
        <c:axId val="615917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5907352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/>
              <a:t>MoMo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Octobre!$B$1</c:f>
              <c:strCache>
                <c:ptCount val="1"/>
                <c:pt idx="0">
                  <c:v>Success_A2P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Octobre!$A$2:$A$31</c:f>
              <c:numCache>
                <c:formatCode>m/d/yyyy</c:formatCode>
                <c:ptCount val="30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</c:numCache>
            </c:numRef>
          </c:cat>
          <c:val>
            <c:numRef>
              <c:f>Octobre!$B$2:$B$31</c:f>
              <c:numCache>
                <c:formatCode>General</c:formatCode>
                <c:ptCount val="30"/>
                <c:pt idx="0">
                  <c:v>12270846</c:v>
                </c:pt>
                <c:pt idx="1">
                  <c:v>15136336</c:v>
                </c:pt>
                <c:pt idx="2">
                  <c:v>15428796</c:v>
                </c:pt>
                <c:pt idx="3">
                  <c:v>14850802</c:v>
                </c:pt>
                <c:pt idx="4">
                  <c:v>14732767</c:v>
                </c:pt>
                <c:pt idx="5">
                  <c:v>15298681</c:v>
                </c:pt>
                <c:pt idx="6">
                  <c:v>14927073</c:v>
                </c:pt>
                <c:pt idx="7">
                  <c:v>12099675</c:v>
                </c:pt>
                <c:pt idx="8">
                  <c:v>15193924</c:v>
                </c:pt>
                <c:pt idx="9">
                  <c:v>15193924</c:v>
                </c:pt>
                <c:pt idx="10">
                  <c:v>13945179</c:v>
                </c:pt>
                <c:pt idx="11">
                  <c:v>14020202</c:v>
                </c:pt>
                <c:pt idx="12">
                  <c:v>15771481</c:v>
                </c:pt>
                <c:pt idx="13">
                  <c:v>14330505</c:v>
                </c:pt>
                <c:pt idx="14">
                  <c:v>12068378</c:v>
                </c:pt>
                <c:pt idx="15">
                  <c:v>14326813</c:v>
                </c:pt>
                <c:pt idx="16">
                  <c:v>14941241</c:v>
                </c:pt>
                <c:pt idx="17">
                  <c:v>13870400</c:v>
                </c:pt>
                <c:pt idx="18">
                  <c:v>13737625</c:v>
                </c:pt>
                <c:pt idx="19">
                  <c:v>15040974</c:v>
                </c:pt>
                <c:pt idx="20">
                  <c:v>14938056</c:v>
                </c:pt>
                <c:pt idx="21">
                  <c:v>12509799</c:v>
                </c:pt>
                <c:pt idx="22">
                  <c:v>14335886</c:v>
                </c:pt>
                <c:pt idx="23">
                  <c:v>14114189</c:v>
                </c:pt>
                <c:pt idx="24">
                  <c:v>14054710</c:v>
                </c:pt>
                <c:pt idx="25">
                  <c:v>14114189</c:v>
                </c:pt>
                <c:pt idx="26">
                  <c:v>15215725</c:v>
                </c:pt>
                <c:pt idx="27">
                  <c:v>15494230</c:v>
                </c:pt>
                <c:pt idx="28">
                  <c:v>13189126</c:v>
                </c:pt>
                <c:pt idx="29">
                  <c:v>14564801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7-43BA-829F-48363961A597}"/>
            </c:ext>
          </c:extLst>
        </c:ser>
        <c:ser>
          <c:idx val="1"/>
          <c:order val="1"/>
          <c:tx>
            <c:strRef>
              <c:f>Octobre!$D$1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Octobre!$A$2:$A$31</c:f>
              <c:numCache>
                <c:formatCode>m/d/yyyy</c:formatCode>
                <c:ptCount val="30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</c:numCache>
            </c:numRef>
          </c:cat>
          <c:val>
            <c:numRef>
              <c:f>Octobre!$D$2:$D$31</c:f>
              <c:numCache>
                <c:formatCode>General</c:formatCode>
                <c:ptCount val="30"/>
                <c:pt idx="0">
                  <c:v>13321285</c:v>
                </c:pt>
                <c:pt idx="1">
                  <c:v>16308844</c:v>
                </c:pt>
                <c:pt idx="2">
                  <c:v>16689444</c:v>
                </c:pt>
                <c:pt idx="3">
                  <c:v>16017115</c:v>
                </c:pt>
                <c:pt idx="4">
                  <c:v>15882349</c:v>
                </c:pt>
                <c:pt idx="5">
                  <c:v>16117472</c:v>
                </c:pt>
                <c:pt idx="6">
                  <c:v>16191516</c:v>
                </c:pt>
                <c:pt idx="7">
                  <c:v>13210079</c:v>
                </c:pt>
                <c:pt idx="8">
                  <c:v>16466703</c:v>
                </c:pt>
                <c:pt idx="9">
                  <c:v>16466703</c:v>
                </c:pt>
                <c:pt idx="10">
                  <c:v>15078176</c:v>
                </c:pt>
                <c:pt idx="11">
                  <c:v>15243016</c:v>
                </c:pt>
                <c:pt idx="12">
                  <c:v>17046361</c:v>
                </c:pt>
                <c:pt idx="13">
                  <c:v>15631799</c:v>
                </c:pt>
                <c:pt idx="14">
                  <c:v>13229109</c:v>
                </c:pt>
                <c:pt idx="15">
                  <c:v>15448609</c:v>
                </c:pt>
                <c:pt idx="16">
                  <c:v>16263169</c:v>
                </c:pt>
                <c:pt idx="17">
                  <c:v>15030607</c:v>
                </c:pt>
                <c:pt idx="18">
                  <c:v>14943071</c:v>
                </c:pt>
                <c:pt idx="19">
                  <c:v>16264507</c:v>
                </c:pt>
                <c:pt idx="20">
                  <c:v>16165007</c:v>
                </c:pt>
                <c:pt idx="21">
                  <c:v>13714739</c:v>
                </c:pt>
                <c:pt idx="22">
                  <c:v>15537994</c:v>
                </c:pt>
                <c:pt idx="23">
                  <c:v>15226308</c:v>
                </c:pt>
                <c:pt idx="24">
                  <c:v>15178953</c:v>
                </c:pt>
                <c:pt idx="25">
                  <c:v>15226308</c:v>
                </c:pt>
                <c:pt idx="26">
                  <c:v>16453955</c:v>
                </c:pt>
                <c:pt idx="27">
                  <c:v>16915451</c:v>
                </c:pt>
                <c:pt idx="28">
                  <c:v>14468096</c:v>
                </c:pt>
                <c:pt idx="29">
                  <c:v>15654292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37-43BA-829F-48363961A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731512"/>
        <c:axId val="481732296"/>
      </c:barChart>
      <c:lineChart>
        <c:grouping val="standard"/>
        <c:varyColors val="0"/>
        <c:ser>
          <c:idx val="2"/>
          <c:order val="2"/>
          <c:tx>
            <c:strRef>
              <c:f>Octobre!$E$1</c:f>
              <c:strCache>
                <c:ptCount val="1"/>
                <c:pt idx="0">
                  <c:v>Success % without exclusion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Octobre!$A$2:$A$31</c:f>
              <c:numCache>
                <c:formatCode>m/d/yyyy</c:formatCode>
                <c:ptCount val="30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</c:numCache>
            </c:numRef>
          </c:cat>
          <c:val>
            <c:numRef>
              <c:f>Octobre!$E$2:$E$31</c:f>
              <c:numCache>
                <c:formatCode>General</c:formatCode>
                <c:ptCount val="30"/>
                <c:pt idx="0">
                  <c:v>92.11</c:v>
                </c:pt>
                <c:pt idx="1">
                  <c:v>92.81</c:v>
                </c:pt>
                <c:pt idx="2">
                  <c:v>92.45</c:v>
                </c:pt>
                <c:pt idx="3">
                  <c:v>92.72</c:v>
                </c:pt>
                <c:pt idx="4">
                  <c:v>92.76</c:v>
                </c:pt>
                <c:pt idx="5">
                  <c:v>94.91</c:v>
                </c:pt>
                <c:pt idx="6">
                  <c:v>92.19</c:v>
                </c:pt>
                <c:pt idx="7">
                  <c:v>91.59</c:v>
                </c:pt>
                <c:pt idx="8">
                  <c:v>92.27</c:v>
                </c:pt>
                <c:pt idx="9">
                  <c:v>92.27</c:v>
                </c:pt>
                <c:pt idx="10">
                  <c:v>92.48</c:v>
                </c:pt>
                <c:pt idx="11">
                  <c:v>91.98</c:v>
                </c:pt>
                <c:pt idx="12">
                  <c:v>91.98</c:v>
                </c:pt>
                <c:pt idx="13">
                  <c:v>91.98</c:v>
                </c:pt>
                <c:pt idx="14">
                  <c:v>91.98</c:v>
                </c:pt>
                <c:pt idx="15">
                  <c:v>92.73</c:v>
                </c:pt>
                <c:pt idx="16">
                  <c:v>91.87</c:v>
                </c:pt>
                <c:pt idx="17">
                  <c:v>92.28</c:v>
                </c:pt>
                <c:pt idx="18">
                  <c:v>91.93</c:v>
                </c:pt>
                <c:pt idx="19">
                  <c:v>92.47</c:v>
                </c:pt>
                <c:pt idx="20">
                  <c:v>92.4</c:v>
                </c:pt>
                <c:pt idx="21">
                  <c:v>91.21</c:v>
                </c:pt>
                <c:pt idx="22">
                  <c:v>92.26</c:v>
                </c:pt>
                <c:pt idx="23">
                  <c:v>92.7</c:v>
                </c:pt>
                <c:pt idx="24">
                  <c:v>92.59</c:v>
                </c:pt>
                <c:pt idx="25">
                  <c:v>92.7</c:v>
                </c:pt>
                <c:pt idx="26">
                  <c:v>92.47</c:v>
                </c:pt>
                <c:pt idx="27">
                  <c:v>91.6</c:v>
                </c:pt>
                <c:pt idx="28">
                  <c:v>91.16</c:v>
                </c:pt>
                <c:pt idx="29">
                  <c:v>93.04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37-43BA-829F-48363961A597}"/>
            </c:ext>
          </c:extLst>
        </c:ser>
        <c:ser>
          <c:idx val="3"/>
          <c:order val="3"/>
          <c:tx>
            <c:strRef>
              <c:f>Octobre!$F$1</c:f>
              <c:strCache>
                <c:ptCount val="1"/>
                <c:pt idx="0">
                  <c:v>Success % with exclusion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Octobre!$A$2:$A$31</c:f>
              <c:numCache>
                <c:formatCode>m/d/yyyy</c:formatCode>
                <c:ptCount val="30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</c:numCache>
            </c:numRef>
          </c:cat>
          <c:val>
            <c:numRef>
              <c:f>Octobre!$F$2:$F$31</c:f>
              <c:numCache>
                <c:formatCode>0.00</c:formatCode>
                <c:ptCount val="30"/>
                <c:pt idx="0">
                  <c:v>99.76</c:v>
                </c:pt>
                <c:pt idx="1">
                  <c:v>99.77</c:v>
                </c:pt>
                <c:pt idx="2">
                  <c:v>99.78</c:v>
                </c:pt>
                <c:pt idx="3">
                  <c:v>99.78</c:v>
                </c:pt>
                <c:pt idx="4">
                  <c:v>99.76</c:v>
                </c:pt>
                <c:pt idx="5" formatCode="General">
                  <c:v>99.75</c:v>
                </c:pt>
                <c:pt idx="6" formatCode="General">
                  <c:v>99.8</c:v>
                </c:pt>
                <c:pt idx="7" formatCode="General">
                  <c:v>99.79</c:v>
                </c:pt>
                <c:pt idx="8" formatCode="General">
                  <c:v>99.76</c:v>
                </c:pt>
                <c:pt idx="9" formatCode="General">
                  <c:v>99.76</c:v>
                </c:pt>
                <c:pt idx="10" formatCode="General">
                  <c:v>99.77</c:v>
                </c:pt>
                <c:pt idx="11" formatCode="General">
                  <c:v>99.78</c:v>
                </c:pt>
                <c:pt idx="12">
                  <c:v>99.76</c:v>
                </c:pt>
                <c:pt idx="13">
                  <c:v>99.79</c:v>
                </c:pt>
                <c:pt idx="14">
                  <c:v>99.77</c:v>
                </c:pt>
                <c:pt idx="15">
                  <c:v>99.76</c:v>
                </c:pt>
                <c:pt idx="16">
                  <c:v>99.78</c:v>
                </c:pt>
                <c:pt idx="17" formatCode="General">
                  <c:v>99.71</c:v>
                </c:pt>
                <c:pt idx="18">
                  <c:v>99.77</c:v>
                </c:pt>
                <c:pt idx="19">
                  <c:v>99.77</c:v>
                </c:pt>
                <c:pt idx="20">
                  <c:v>99.76</c:v>
                </c:pt>
                <c:pt idx="21">
                  <c:v>99.77</c:v>
                </c:pt>
                <c:pt idx="22">
                  <c:v>99.78</c:v>
                </c:pt>
                <c:pt idx="23">
                  <c:v>99.77</c:v>
                </c:pt>
                <c:pt idx="24">
                  <c:v>99.77</c:v>
                </c:pt>
                <c:pt idx="25">
                  <c:v>99.78</c:v>
                </c:pt>
                <c:pt idx="26">
                  <c:v>99.78</c:v>
                </c:pt>
                <c:pt idx="27">
                  <c:v>99.8</c:v>
                </c:pt>
                <c:pt idx="28">
                  <c:v>99.79</c:v>
                </c:pt>
                <c:pt idx="29">
                  <c:v>99.79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37-43BA-829F-48363961A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32688"/>
        <c:axId val="481730336"/>
      </c:lineChart>
      <c:dateAx>
        <c:axId val="481731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296"/>
        <c:crosses val="autoZero"/>
        <c:auto val="1"/>
        <c:lblOffset val="100"/>
        <c:baseTimeUnit val="days"/>
      </c:dateAx>
      <c:valAx>
        <c:axId val="48173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1512"/>
        <c:crosses val="autoZero"/>
        <c:crossBetween val="between"/>
      </c:valAx>
      <c:valAx>
        <c:axId val="4817303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688"/>
        <c:crosses val="max"/>
        <c:crossBetween val="between"/>
      </c:valAx>
      <c:dateAx>
        <c:axId val="4817326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817303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'January Error'!$B$1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'January Error'!$A$2:$A$35</c:f>
              <c:strCache>
                <c:ptCount val="26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Absent Subscriber for SM - Restricted Area</c:v>
                </c:pt>
                <c:pt idx="3">
                  <c:v>MAP P Abort - - PROVIDER_MALFUNCTION</c:v>
                </c:pt>
                <c:pt idx="4">
                  <c:v>Unknown Subscriber</c:v>
                </c:pt>
                <c:pt idx="5">
                  <c:v>UDTS Error</c:v>
                </c:pt>
                <c:pt idx="6">
                  <c:v>SM Delivery Fail - Equipment Protocol Err</c:v>
                </c:pt>
                <c:pt idx="7">
                  <c:v>Subscriber Busy for MT</c:v>
                </c:pt>
                <c:pt idx="8">
                  <c:v>Tele Service Not Provisioned</c:v>
                </c:pt>
                <c:pt idx="9">
                  <c:v>Stack/Sig Error Map Unrecognised Transaction ID</c:v>
                </c:pt>
                <c:pt idx="10">
                  <c:v>Unidentified Subscriber</c:v>
                </c:pt>
                <c:pt idx="11">
                  <c:v>Unknown Errors</c:v>
                </c:pt>
                <c:pt idx="12">
                  <c:v>HLR/MSC Timeout</c:v>
                </c:pt>
                <c:pt idx="13">
                  <c:v>Call Barred</c:v>
                </c:pt>
                <c:pt idx="14">
                  <c:v>Network System Failure</c:v>
                </c:pt>
                <c:pt idx="15">
                  <c:v>MTS Indication Firewall Response Timeout</c:v>
                </c:pt>
                <c:pt idx="16">
                  <c:v>Timeout at MT</c:v>
                </c:pt>
                <c:pt idx="17">
                  <c:v>Absent Subscriber for MT</c:v>
                </c:pt>
                <c:pt idx="18">
                  <c:v>Timeout at SRI</c:v>
                </c:pt>
                <c:pt idx="19">
                  <c:v>Provider Error Service Completion Failure</c:v>
                </c:pt>
                <c:pt idx="20">
                  <c:v>Stack/Sig Cannot deliver Message</c:v>
                </c:pt>
                <c:pt idx="21">
                  <c:v>Stack/Sig Error Map User Resource Limitation</c:v>
                </c:pt>
                <c:pt idx="22">
                  <c:v>Illegal Subscriber</c:v>
                </c:pt>
                <c:pt idx="23">
                  <c:v>Error Equipment</c:v>
                </c:pt>
                <c:pt idx="24">
                  <c:v>Facility Not Supported</c:v>
                </c:pt>
                <c:pt idx="25">
                  <c:v>SM Delivery Fail - Unknown Service Centre</c:v>
                </c:pt>
              </c:strCache>
            </c:strRef>
          </c:cat>
          <c:val>
            <c:numRef>
              <c:f>'January Error'!$B$2:$B$35</c:f>
              <c:numCache>
                <c:formatCode>General</c:formatCode>
                <c:ptCount val="34"/>
                <c:pt idx="0">
                  <c:v>13826925</c:v>
                </c:pt>
                <c:pt idx="1">
                  <c:v>3958394</c:v>
                </c:pt>
                <c:pt idx="2">
                  <c:v>2709806</c:v>
                </c:pt>
                <c:pt idx="3">
                  <c:v>470025</c:v>
                </c:pt>
                <c:pt idx="4">
                  <c:v>94602</c:v>
                </c:pt>
                <c:pt idx="5">
                  <c:v>61253</c:v>
                </c:pt>
                <c:pt idx="6">
                  <c:v>60559</c:v>
                </c:pt>
                <c:pt idx="7">
                  <c:v>48446</c:v>
                </c:pt>
                <c:pt idx="8">
                  <c:v>40337</c:v>
                </c:pt>
                <c:pt idx="9">
                  <c:v>38995</c:v>
                </c:pt>
                <c:pt idx="10">
                  <c:v>32867</c:v>
                </c:pt>
                <c:pt idx="11">
                  <c:v>2145</c:v>
                </c:pt>
                <c:pt idx="12">
                  <c:v>1465</c:v>
                </c:pt>
                <c:pt idx="13">
                  <c:v>1078</c:v>
                </c:pt>
                <c:pt idx="14">
                  <c:v>1011</c:v>
                </c:pt>
                <c:pt idx="15">
                  <c:v>290</c:v>
                </c:pt>
                <c:pt idx="16">
                  <c:v>266</c:v>
                </c:pt>
                <c:pt idx="17">
                  <c:v>132</c:v>
                </c:pt>
                <c:pt idx="18">
                  <c:v>112</c:v>
                </c:pt>
                <c:pt idx="19">
                  <c:v>97</c:v>
                </c:pt>
                <c:pt idx="20">
                  <c:v>56</c:v>
                </c:pt>
                <c:pt idx="21">
                  <c:v>35</c:v>
                </c:pt>
                <c:pt idx="22">
                  <c:v>15</c:v>
                </c:pt>
                <c:pt idx="23">
                  <c:v>7</c:v>
                </c:pt>
                <c:pt idx="24">
                  <c:v>4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0-4382-95BE-6B56708CE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19112"/>
        <c:axId val="615917544"/>
      </c:barChart>
      <c:lineChart>
        <c:grouping val="standard"/>
        <c:varyColors val="0"/>
        <c:ser>
          <c:idx val="1"/>
          <c:order val="1"/>
          <c:tx>
            <c:strRef>
              <c:f>'January Error'!$C$1</c:f>
              <c:strCache>
                <c:ptCount val="1"/>
                <c:pt idx="0">
                  <c:v>Error Rate(%)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'January Error'!$A$2:$A$35</c:f>
              <c:strCache>
                <c:ptCount val="26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Absent Subscriber for SM - Restricted Area</c:v>
                </c:pt>
                <c:pt idx="3">
                  <c:v>MAP P Abort - - PROVIDER_MALFUNCTION</c:v>
                </c:pt>
                <c:pt idx="4">
                  <c:v>Unknown Subscriber</c:v>
                </c:pt>
                <c:pt idx="5">
                  <c:v>UDTS Error</c:v>
                </c:pt>
                <c:pt idx="6">
                  <c:v>SM Delivery Fail - Equipment Protocol Err</c:v>
                </c:pt>
                <c:pt idx="7">
                  <c:v>Subscriber Busy for MT</c:v>
                </c:pt>
                <c:pt idx="8">
                  <c:v>Tele Service Not Provisioned</c:v>
                </c:pt>
                <c:pt idx="9">
                  <c:v>Stack/Sig Error Map Unrecognised Transaction ID</c:v>
                </c:pt>
                <c:pt idx="10">
                  <c:v>Unidentified Subscriber</c:v>
                </c:pt>
                <c:pt idx="11">
                  <c:v>Unknown Errors</c:v>
                </c:pt>
                <c:pt idx="12">
                  <c:v>HLR/MSC Timeout</c:v>
                </c:pt>
                <c:pt idx="13">
                  <c:v>Call Barred</c:v>
                </c:pt>
                <c:pt idx="14">
                  <c:v>Network System Failure</c:v>
                </c:pt>
                <c:pt idx="15">
                  <c:v>MTS Indication Firewall Response Timeout</c:v>
                </c:pt>
                <c:pt idx="16">
                  <c:v>Timeout at MT</c:v>
                </c:pt>
                <c:pt idx="17">
                  <c:v>Absent Subscriber for MT</c:v>
                </c:pt>
                <c:pt idx="18">
                  <c:v>Timeout at SRI</c:v>
                </c:pt>
                <c:pt idx="19">
                  <c:v>Provider Error Service Completion Failure</c:v>
                </c:pt>
                <c:pt idx="20">
                  <c:v>Stack/Sig Cannot deliver Message</c:v>
                </c:pt>
                <c:pt idx="21">
                  <c:v>Stack/Sig Error Map User Resource Limitation</c:v>
                </c:pt>
                <c:pt idx="22">
                  <c:v>Illegal Subscriber</c:v>
                </c:pt>
                <c:pt idx="23">
                  <c:v>Error Equipment</c:v>
                </c:pt>
                <c:pt idx="24">
                  <c:v>Facility Not Supported</c:v>
                </c:pt>
                <c:pt idx="25">
                  <c:v>SM Delivery Fail - Unknown Service Centre</c:v>
                </c:pt>
              </c:strCache>
            </c:strRef>
          </c:cat>
          <c:val>
            <c:numRef>
              <c:f>'January Error'!$C$2:$C$35</c:f>
              <c:numCache>
                <c:formatCode>General</c:formatCode>
                <c:ptCount val="34"/>
                <c:pt idx="0">
                  <c:v>64.77</c:v>
                </c:pt>
                <c:pt idx="1">
                  <c:v>18.54</c:v>
                </c:pt>
                <c:pt idx="2">
                  <c:v>12.69</c:v>
                </c:pt>
                <c:pt idx="3">
                  <c:v>2.2000000000000002</c:v>
                </c:pt>
                <c:pt idx="4">
                  <c:v>0.44</c:v>
                </c:pt>
                <c:pt idx="5">
                  <c:v>0.28999999999999998</c:v>
                </c:pt>
                <c:pt idx="6">
                  <c:v>0.28000000000000003</c:v>
                </c:pt>
                <c:pt idx="7">
                  <c:v>0.23</c:v>
                </c:pt>
                <c:pt idx="8">
                  <c:v>0.19</c:v>
                </c:pt>
                <c:pt idx="9">
                  <c:v>0.18</c:v>
                </c:pt>
                <c:pt idx="10">
                  <c:v>0.15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B0-4382-95BE-6B56708CE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917936"/>
        <c:axId val="615907352"/>
      </c:lineChart>
      <c:catAx>
        <c:axId val="61591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544"/>
        <c:crosses val="autoZero"/>
        <c:auto val="1"/>
        <c:lblAlgn val="ctr"/>
        <c:lblOffset val="100"/>
        <c:noMultiLvlLbl val="0"/>
      </c:catAx>
      <c:valAx>
        <c:axId val="6159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9112"/>
        <c:crosses val="autoZero"/>
        <c:crossBetween val="between"/>
      </c:valAx>
      <c:valAx>
        <c:axId val="61590735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936"/>
        <c:crosses val="max"/>
        <c:crossBetween val="between"/>
      </c:valAx>
      <c:catAx>
        <c:axId val="615917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5907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MoMo</a:t>
            </a:r>
            <a:r>
              <a:rPr lang="en-IN" baseline="0"/>
              <a:t> October Error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'Octobre Error'!$B$1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'Octobre Error'!$A$2:$A$28</c:f>
              <c:strCache>
                <c:ptCount val="27"/>
                <c:pt idx="0">
                  <c:v>SM Delivery Fail - Memory Capacity Exceeded</c:v>
                </c:pt>
                <c:pt idx="1">
                  <c:v>Absent Subscriber for SM - Restricted Area</c:v>
                </c:pt>
                <c:pt idx="2">
                  <c:v>Absent Subscriber for SM - IMSI Detach</c:v>
                </c:pt>
                <c:pt idx="3">
                  <c:v>Unknown Subscriber</c:v>
                </c:pt>
                <c:pt idx="4">
                  <c:v>MAP P Abort - - PROVIDER_MALFUNCTION</c:v>
                </c:pt>
                <c:pt idx="5">
                  <c:v>UDTS Error</c:v>
                </c:pt>
                <c:pt idx="6">
                  <c:v>SM Delivery Fail - Equipment Protocol Err</c:v>
                </c:pt>
                <c:pt idx="7">
                  <c:v>Subscriber Busy for MT</c:v>
                </c:pt>
                <c:pt idx="8">
                  <c:v>Stack/Sig Error Map Unrecognised Transaction ID </c:v>
                </c:pt>
                <c:pt idx="9">
                  <c:v>Unidentified Subscriber </c:v>
                </c:pt>
                <c:pt idx="10">
                  <c:v>Call Barred</c:v>
                </c:pt>
                <c:pt idx="11">
                  <c:v>HLR/MSC Timeout </c:v>
                </c:pt>
                <c:pt idx="12">
                  <c:v>Spamming error</c:v>
                </c:pt>
                <c:pt idx="13">
                  <c:v>Timeout at MT</c:v>
                </c:pt>
                <c:pt idx="14">
                  <c:v>Tele Service Not Provisioned</c:v>
                </c:pt>
                <c:pt idx="15">
                  <c:v>Network System Failure</c:v>
                </c:pt>
                <c:pt idx="16">
                  <c:v>Timeout at SRI</c:v>
                </c:pt>
                <c:pt idx="17">
                  <c:v>Provider Error Service Completion Failure</c:v>
                </c:pt>
                <c:pt idx="18">
                  <c:v>SS Error Status </c:v>
                </c:pt>
                <c:pt idx="19">
                  <c:v>Illegal Subscriber</c:v>
                </c:pt>
                <c:pt idx="20">
                  <c:v>Absent Subscriber for MT</c:v>
                </c:pt>
                <c:pt idx="21">
                  <c:v>Stack/Sig Cannot deliver Message</c:v>
                </c:pt>
                <c:pt idx="22">
                  <c:v>Facility Not Supported</c:v>
                </c:pt>
                <c:pt idx="23">
                  <c:v>Stack/Sig Error Map User Resource Limitation</c:v>
                </c:pt>
                <c:pt idx="24">
                  <c:v>Error Equipment </c:v>
                </c:pt>
                <c:pt idx="25">
                  <c:v>Roaming Not Allowed</c:v>
                </c:pt>
                <c:pt idx="26">
                  <c:v>Unknown Errors</c:v>
                </c:pt>
              </c:strCache>
            </c:strRef>
          </c:cat>
          <c:val>
            <c:numRef>
              <c:f>'Octobre Error'!$B$2:$B$28</c:f>
              <c:numCache>
                <c:formatCode>General</c:formatCode>
                <c:ptCount val="27"/>
                <c:pt idx="0">
                  <c:v>20874522</c:v>
                </c:pt>
                <c:pt idx="1">
                  <c:v>4899849</c:v>
                </c:pt>
                <c:pt idx="2">
                  <c:v>3233047</c:v>
                </c:pt>
                <c:pt idx="3">
                  <c:v>823834</c:v>
                </c:pt>
                <c:pt idx="4">
                  <c:v>683109</c:v>
                </c:pt>
                <c:pt idx="5">
                  <c:v>135392</c:v>
                </c:pt>
                <c:pt idx="6">
                  <c:v>97063</c:v>
                </c:pt>
                <c:pt idx="7">
                  <c:v>90557</c:v>
                </c:pt>
                <c:pt idx="8">
                  <c:v>61073</c:v>
                </c:pt>
                <c:pt idx="9">
                  <c:v>55406</c:v>
                </c:pt>
                <c:pt idx="10">
                  <c:v>10505</c:v>
                </c:pt>
                <c:pt idx="11">
                  <c:v>9720</c:v>
                </c:pt>
                <c:pt idx="12">
                  <c:v>9572</c:v>
                </c:pt>
                <c:pt idx="13">
                  <c:v>5358</c:v>
                </c:pt>
                <c:pt idx="14">
                  <c:v>3672</c:v>
                </c:pt>
                <c:pt idx="15">
                  <c:v>1343</c:v>
                </c:pt>
                <c:pt idx="16">
                  <c:v>887</c:v>
                </c:pt>
                <c:pt idx="17">
                  <c:v>442</c:v>
                </c:pt>
                <c:pt idx="18">
                  <c:v>111</c:v>
                </c:pt>
                <c:pt idx="19">
                  <c:v>17</c:v>
                </c:pt>
                <c:pt idx="20">
                  <c:v>10</c:v>
                </c:pt>
                <c:pt idx="21">
                  <c:v>9</c:v>
                </c:pt>
                <c:pt idx="22">
                  <c:v>9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D-4249-9DB6-AB9897A32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19112"/>
        <c:axId val="615917544"/>
      </c:barChart>
      <c:lineChart>
        <c:grouping val="standard"/>
        <c:varyColors val="0"/>
        <c:ser>
          <c:idx val="1"/>
          <c:order val="1"/>
          <c:tx>
            <c:strRef>
              <c:f>'Octobre Error'!$C$1</c:f>
              <c:strCache>
                <c:ptCount val="1"/>
                <c:pt idx="0">
                  <c:v>Error Rate(%)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'Octobre Error'!$A$2:$A$28</c:f>
              <c:strCache>
                <c:ptCount val="27"/>
                <c:pt idx="0">
                  <c:v>SM Delivery Fail - Memory Capacity Exceeded</c:v>
                </c:pt>
                <c:pt idx="1">
                  <c:v>Absent Subscriber for SM - Restricted Area</c:v>
                </c:pt>
                <c:pt idx="2">
                  <c:v>Absent Subscriber for SM - IMSI Detach</c:v>
                </c:pt>
                <c:pt idx="3">
                  <c:v>Unknown Subscriber</c:v>
                </c:pt>
                <c:pt idx="4">
                  <c:v>MAP P Abort - - PROVIDER_MALFUNCTION</c:v>
                </c:pt>
                <c:pt idx="5">
                  <c:v>UDTS Error</c:v>
                </c:pt>
                <c:pt idx="6">
                  <c:v>SM Delivery Fail - Equipment Protocol Err</c:v>
                </c:pt>
                <c:pt idx="7">
                  <c:v>Subscriber Busy for MT</c:v>
                </c:pt>
                <c:pt idx="8">
                  <c:v>Stack/Sig Error Map Unrecognised Transaction ID </c:v>
                </c:pt>
                <c:pt idx="9">
                  <c:v>Unidentified Subscriber </c:v>
                </c:pt>
                <c:pt idx="10">
                  <c:v>Call Barred</c:v>
                </c:pt>
                <c:pt idx="11">
                  <c:v>HLR/MSC Timeout </c:v>
                </c:pt>
                <c:pt idx="12">
                  <c:v>Spamming error</c:v>
                </c:pt>
                <c:pt idx="13">
                  <c:v>Timeout at MT</c:v>
                </c:pt>
                <c:pt idx="14">
                  <c:v>Tele Service Not Provisioned</c:v>
                </c:pt>
                <c:pt idx="15">
                  <c:v>Network System Failure</c:v>
                </c:pt>
                <c:pt idx="16">
                  <c:v>Timeout at SRI</c:v>
                </c:pt>
                <c:pt idx="17">
                  <c:v>Provider Error Service Completion Failure</c:v>
                </c:pt>
                <c:pt idx="18">
                  <c:v>SS Error Status </c:v>
                </c:pt>
                <c:pt idx="19">
                  <c:v>Illegal Subscriber</c:v>
                </c:pt>
                <c:pt idx="20">
                  <c:v>Absent Subscriber for MT</c:v>
                </c:pt>
                <c:pt idx="21">
                  <c:v>Stack/Sig Cannot deliver Message</c:v>
                </c:pt>
                <c:pt idx="22">
                  <c:v>Facility Not Supported</c:v>
                </c:pt>
                <c:pt idx="23">
                  <c:v>Stack/Sig Error Map User Resource Limitation</c:v>
                </c:pt>
                <c:pt idx="24">
                  <c:v>Error Equipment </c:v>
                </c:pt>
                <c:pt idx="25">
                  <c:v>Roaming Not Allowed</c:v>
                </c:pt>
                <c:pt idx="26">
                  <c:v>Unknown Errors</c:v>
                </c:pt>
              </c:strCache>
            </c:strRef>
          </c:cat>
          <c:val>
            <c:numRef>
              <c:f>'Octobre Error'!$C$2:$C$28</c:f>
              <c:numCache>
                <c:formatCode>0.00</c:formatCode>
                <c:ptCount val="27"/>
                <c:pt idx="0">
                  <c:v>67.346900455291603</c:v>
                </c:pt>
                <c:pt idx="1">
                  <c:v>15.808249063090408</c:v>
                </c:pt>
                <c:pt idx="2">
                  <c:v>10.430691274093805</c:v>
                </c:pt>
                <c:pt idx="3">
                  <c:v>2.6579131435768781</c:v>
                </c:pt>
                <c:pt idx="4">
                  <c:v>2.2038959178616779</c:v>
                </c:pt>
                <c:pt idx="5">
                  <c:v>0.43681151340580832</c:v>
                </c:pt>
                <c:pt idx="6">
                  <c:v>0.31315170708541107</c:v>
                </c:pt>
                <c:pt idx="7">
                  <c:v>0.29216157689885502</c:v>
                </c:pt>
                <c:pt idx="8">
                  <c:v>0.19703815261044175</c:v>
                </c:pt>
                <c:pt idx="9">
                  <c:v>0.17875486521923167</c:v>
                </c:pt>
                <c:pt idx="10">
                  <c:v>3.3891994714074808E-2</c:v>
                </c:pt>
                <c:pt idx="11">
                  <c:v>3.1359370644531856E-2</c:v>
                </c:pt>
                <c:pt idx="12">
                  <c:v>3.0881882284923754E-2</c:v>
                </c:pt>
                <c:pt idx="13">
                  <c:v>1.7286369126893176E-2</c:v>
                </c:pt>
                <c:pt idx="14">
                  <c:v>1.1846873354600922E-2</c:v>
                </c:pt>
                <c:pt idx="15">
                  <c:v>4.3328842361734857E-3</c:v>
                </c:pt>
                <c:pt idx="16">
                  <c:v>2.8617038849485343E-3</c:v>
                </c:pt>
                <c:pt idx="17">
                  <c:v>1.4260125334241852E-3</c:v>
                </c:pt>
                <c:pt idx="18">
                  <c:v>3.5811626970607362E-4</c:v>
                </c:pt>
                <c:pt idx="19">
                  <c:v>5.4846635900930196E-5</c:v>
                </c:pt>
                <c:pt idx="20">
                  <c:v>3.2262727000547176E-5</c:v>
                </c:pt>
                <c:pt idx="21">
                  <c:v>2.9036454300492456E-5</c:v>
                </c:pt>
                <c:pt idx="22">
                  <c:v>2.9036454300492456E-5</c:v>
                </c:pt>
                <c:pt idx="23">
                  <c:v>1.9357636200328304E-5</c:v>
                </c:pt>
                <c:pt idx="24">
                  <c:v>9.678818100164152E-6</c:v>
                </c:pt>
                <c:pt idx="25">
                  <c:v>9.678818100164152E-6</c:v>
                </c:pt>
                <c:pt idx="26">
                  <c:v>3.2262727000547175E-6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6D-4249-9DB6-AB9897A32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917936"/>
        <c:axId val="615907352"/>
      </c:lineChart>
      <c:catAx>
        <c:axId val="61591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544"/>
        <c:crosses val="autoZero"/>
        <c:auto val="1"/>
        <c:lblAlgn val="ctr"/>
        <c:lblOffset val="100"/>
        <c:noMultiLvlLbl val="0"/>
      </c:catAx>
      <c:valAx>
        <c:axId val="6159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9112"/>
        <c:crosses val="autoZero"/>
        <c:crossBetween val="between"/>
      </c:valAx>
      <c:valAx>
        <c:axId val="61590735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936"/>
        <c:crosses val="max"/>
        <c:crossBetween val="between"/>
      </c:valAx>
      <c:catAx>
        <c:axId val="615917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5907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/>
              <a:t>MoMo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Novembre!$B$1</c:f>
              <c:strCache>
                <c:ptCount val="1"/>
                <c:pt idx="0">
                  <c:v>Success_A2P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Novembre!$A$2:$A$31</c:f>
              <c:numCache>
                <c:formatCode>m/d/yyyy</c:formatCode>
                <c:ptCount val="30"/>
                <c:pt idx="0">
                  <c:v>45231</c:v>
                </c:pt>
                <c:pt idx="1">
                  <c:v>45232</c:v>
                </c:pt>
                <c:pt idx="2">
                  <c:v>45233</c:v>
                </c:pt>
                <c:pt idx="3">
                  <c:v>45234</c:v>
                </c:pt>
                <c:pt idx="4">
                  <c:v>45235</c:v>
                </c:pt>
                <c:pt idx="5">
                  <c:v>45236</c:v>
                </c:pt>
                <c:pt idx="6">
                  <c:v>45237</c:v>
                </c:pt>
                <c:pt idx="7">
                  <c:v>45238</c:v>
                </c:pt>
                <c:pt idx="8">
                  <c:v>45239</c:v>
                </c:pt>
                <c:pt idx="9">
                  <c:v>45240</c:v>
                </c:pt>
                <c:pt idx="10">
                  <c:v>45241</c:v>
                </c:pt>
                <c:pt idx="11">
                  <c:v>45242</c:v>
                </c:pt>
                <c:pt idx="12">
                  <c:v>45243</c:v>
                </c:pt>
                <c:pt idx="13">
                  <c:v>45244</c:v>
                </c:pt>
                <c:pt idx="14">
                  <c:v>45245</c:v>
                </c:pt>
                <c:pt idx="15">
                  <c:v>45246</c:v>
                </c:pt>
                <c:pt idx="16">
                  <c:v>45247</c:v>
                </c:pt>
                <c:pt idx="17">
                  <c:v>45248</c:v>
                </c:pt>
                <c:pt idx="18">
                  <c:v>45249</c:v>
                </c:pt>
                <c:pt idx="19">
                  <c:v>45250</c:v>
                </c:pt>
                <c:pt idx="20">
                  <c:v>45251</c:v>
                </c:pt>
                <c:pt idx="21">
                  <c:v>45252</c:v>
                </c:pt>
                <c:pt idx="22">
                  <c:v>45253</c:v>
                </c:pt>
                <c:pt idx="23">
                  <c:v>45254</c:v>
                </c:pt>
                <c:pt idx="24">
                  <c:v>45255</c:v>
                </c:pt>
                <c:pt idx="25">
                  <c:v>45256</c:v>
                </c:pt>
                <c:pt idx="26">
                  <c:v>45257</c:v>
                </c:pt>
                <c:pt idx="27">
                  <c:v>45258</c:v>
                </c:pt>
                <c:pt idx="28">
                  <c:v>45259</c:v>
                </c:pt>
                <c:pt idx="29">
                  <c:v>45260</c:v>
                </c:pt>
              </c:numCache>
            </c:numRef>
          </c:cat>
          <c:val>
            <c:numRef>
              <c:f>Novembre!$B$2:$B$31</c:f>
              <c:numCache>
                <c:formatCode>General</c:formatCode>
                <c:ptCount val="30"/>
                <c:pt idx="0">
                  <c:v>14332345</c:v>
                </c:pt>
                <c:pt idx="1">
                  <c:v>14276327</c:v>
                </c:pt>
                <c:pt idx="2">
                  <c:v>15881686</c:v>
                </c:pt>
                <c:pt idx="3">
                  <c:v>15625828</c:v>
                </c:pt>
                <c:pt idx="4">
                  <c:v>13360623</c:v>
                </c:pt>
                <c:pt idx="5">
                  <c:v>14850866</c:v>
                </c:pt>
                <c:pt idx="6">
                  <c:v>16054810</c:v>
                </c:pt>
                <c:pt idx="7">
                  <c:v>14645461</c:v>
                </c:pt>
                <c:pt idx="8">
                  <c:v>14660638</c:v>
                </c:pt>
                <c:pt idx="9">
                  <c:v>15276100</c:v>
                </c:pt>
                <c:pt idx="10">
                  <c:v>15556265</c:v>
                </c:pt>
                <c:pt idx="11">
                  <c:v>13552630</c:v>
                </c:pt>
                <c:pt idx="12">
                  <c:v>14791103</c:v>
                </c:pt>
                <c:pt idx="13">
                  <c:v>15008790</c:v>
                </c:pt>
                <c:pt idx="14">
                  <c:v>14034145</c:v>
                </c:pt>
                <c:pt idx="15">
                  <c:v>15065858</c:v>
                </c:pt>
                <c:pt idx="16">
                  <c:v>16049683</c:v>
                </c:pt>
                <c:pt idx="17">
                  <c:v>14601073</c:v>
                </c:pt>
                <c:pt idx="18">
                  <c:v>12310494</c:v>
                </c:pt>
                <c:pt idx="19">
                  <c:v>14892323</c:v>
                </c:pt>
                <c:pt idx="20">
                  <c:v>14908573</c:v>
                </c:pt>
                <c:pt idx="21">
                  <c:v>13611842</c:v>
                </c:pt>
                <c:pt idx="22">
                  <c:v>13362237</c:v>
                </c:pt>
                <c:pt idx="23">
                  <c:v>15110990</c:v>
                </c:pt>
                <c:pt idx="24">
                  <c:v>14927873</c:v>
                </c:pt>
                <c:pt idx="25">
                  <c:v>12228824</c:v>
                </c:pt>
                <c:pt idx="26">
                  <c:v>14897222</c:v>
                </c:pt>
                <c:pt idx="27">
                  <c:v>15468003</c:v>
                </c:pt>
                <c:pt idx="28">
                  <c:v>14853808</c:v>
                </c:pt>
                <c:pt idx="29">
                  <c:v>14772628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C-43EB-B0EF-AD2CA4838363}"/>
            </c:ext>
          </c:extLst>
        </c:ser>
        <c:ser>
          <c:idx val="1"/>
          <c:order val="1"/>
          <c:tx>
            <c:strRef>
              <c:f>Novembre!$D$1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Novembre!$A$2:$A$31</c:f>
              <c:numCache>
                <c:formatCode>m/d/yyyy</c:formatCode>
                <c:ptCount val="30"/>
                <c:pt idx="0">
                  <c:v>45231</c:v>
                </c:pt>
                <c:pt idx="1">
                  <c:v>45232</c:v>
                </c:pt>
                <c:pt idx="2">
                  <c:v>45233</c:v>
                </c:pt>
                <c:pt idx="3">
                  <c:v>45234</c:v>
                </c:pt>
                <c:pt idx="4">
                  <c:v>45235</c:v>
                </c:pt>
                <c:pt idx="5">
                  <c:v>45236</c:v>
                </c:pt>
                <c:pt idx="6">
                  <c:v>45237</c:v>
                </c:pt>
                <c:pt idx="7">
                  <c:v>45238</c:v>
                </c:pt>
                <c:pt idx="8">
                  <c:v>45239</c:v>
                </c:pt>
                <c:pt idx="9">
                  <c:v>45240</c:v>
                </c:pt>
                <c:pt idx="10">
                  <c:v>45241</c:v>
                </c:pt>
                <c:pt idx="11">
                  <c:v>45242</c:v>
                </c:pt>
                <c:pt idx="12">
                  <c:v>45243</c:v>
                </c:pt>
                <c:pt idx="13">
                  <c:v>45244</c:v>
                </c:pt>
                <c:pt idx="14">
                  <c:v>45245</c:v>
                </c:pt>
                <c:pt idx="15">
                  <c:v>45246</c:v>
                </c:pt>
                <c:pt idx="16">
                  <c:v>45247</c:v>
                </c:pt>
                <c:pt idx="17">
                  <c:v>45248</c:v>
                </c:pt>
                <c:pt idx="18">
                  <c:v>45249</c:v>
                </c:pt>
                <c:pt idx="19">
                  <c:v>45250</c:v>
                </c:pt>
                <c:pt idx="20">
                  <c:v>45251</c:v>
                </c:pt>
                <c:pt idx="21">
                  <c:v>45252</c:v>
                </c:pt>
                <c:pt idx="22">
                  <c:v>45253</c:v>
                </c:pt>
                <c:pt idx="23">
                  <c:v>45254</c:v>
                </c:pt>
                <c:pt idx="24">
                  <c:v>45255</c:v>
                </c:pt>
                <c:pt idx="25">
                  <c:v>45256</c:v>
                </c:pt>
                <c:pt idx="26">
                  <c:v>45257</c:v>
                </c:pt>
                <c:pt idx="27">
                  <c:v>45258</c:v>
                </c:pt>
                <c:pt idx="28">
                  <c:v>45259</c:v>
                </c:pt>
                <c:pt idx="29">
                  <c:v>45260</c:v>
                </c:pt>
              </c:numCache>
            </c:numRef>
          </c:cat>
          <c:val>
            <c:numRef>
              <c:f>Novembre!$D$2:$D$31</c:f>
              <c:numCache>
                <c:formatCode>General</c:formatCode>
                <c:ptCount val="30"/>
                <c:pt idx="0">
                  <c:v>15512284</c:v>
                </c:pt>
                <c:pt idx="1">
                  <c:v>15413649</c:v>
                </c:pt>
                <c:pt idx="2">
                  <c:v>17209278</c:v>
                </c:pt>
                <c:pt idx="3">
                  <c:v>16988192</c:v>
                </c:pt>
                <c:pt idx="4">
                  <c:v>14635251</c:v>
                </c:pt>
                <c:pt idx="5">
                  <c:v>16242254</c:v>
                </c:pt>
                <c:pt idx="6">
                  <c:v>17221589</c:v>
                </c:pt>
                <c:pt idx="7">
                  <c:v>15749192</c:v>
                </c:pt>
                <c:pt idx="8">
                  <c:v>15733012</c:v>
                </c:pt>
                <c:pt idx="9">
                  <c:v>16443665</c:v>
                </c:pt>
                <c:pt idx="10">
                  <c:v>16757891</c:v>
                </c:pt>
                <c:pt idx="11">
                  <c:v>14800815</c:v>
                </c:pt>
                <c:pt idx="12">
                  <c:v>15930066</c:v>
                </c:pt>
                <c:pt idx="13">
                  <c:v>16166486</c:v>
                </c:pt>
                <c:pt idx="14">
                  <c:v>15125988</c:v>
                </c:pt>
                <c:pt idx="15">
                  <c:v>16120979</c:v>
                </c:pt>
                <c:pt idx="16">
                  <c:v>17228156</c:v>
                </c:pt>
                <c:pt idx="17">
                  <c:v>15811341</c:v>
                </c:pt>
                <c:pt idx="18">
                  <c:v>13340238</c:v>
                </c:pt>
                <c:pt idx="19">
                  <c:v>15860566</c:v>
                </c:pt>
                <c:pt idx="20">
                  <c:v>15970178</c:v>
                </c:pt>
                <c:pt idx="21">
                  <c:v>14624082</c:v>
                </c:pt>
                <c:pt idx="22">
                  <c:v>14318711</c:v>
                </c:pt>
                <c:pt idx="23">
                  <c:v>16269439</c:v>
                </c:pt>
                <c:pt idx="24">
                  <c:v>16144830</c:v>
                </c:pt>
                <c:pt idx="25">
                  <c:v>13267696</c:v>
                </c:pt>
                <c:pt idx="26">
                  <c:v>15864277</c:v>
                </c:pt>
                <c:pt idx="27">
                  <c:v>16717238</c:v>
                </c:pt>
                <c:pt idx="28">
                  <c:v>15898743</c:v>
                </c:pt>
                <c:pt idx="29">
                  <c:v>15793264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FC-43EB-B0EF-AD2CA4838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731512"/>
        <c:axId val="481732296"/>
      </c:barChart>
      <c:lineChart>
        <c:grouping val="standard"/>
        <c:varyColors val="0"/>
        <c:ser>
          <c:idx val="2"/>
          <c:order val="2"/>
          <c:tx>
            <c:strRef>
              <c:f>Novembre!$E$1</c:f>
              <c:strCache>
                <c:ptCount val="1"/>
                <c:pt idx="0">
                  <c:v>Success % without exclusion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Novembre!$A$2:$A$31</c:f>
              <c:numCache>
                <c:formatCode>m/d/yyyy</c:formatCode>
                <c:ptCount val="30"/>
                <c:pt idx="0">
                  <c:v>45231</c:v>
                </c:pt>
                <c:pt idx="1">
                  <c:v>45232</c:v>
                </c:pt>
                <c:pt idx="2">
                  <c:v>45233</c:v>
                </c:pt>
                <c:pt idx="3">
                  <c:v>45234</c:v>
                </c:pt>
                <c:pt idx="4">
                  <c:v>45235</c:v>
                </c:pt>
                <c:pt idx="5">
                  <c:v>45236</c:v>
                </c:pt>
                <c:pt idx="6">
                  <c:v>45237</c:v>
                </c:pt>
                <c:pt idx="7">
                  <c:v>45238</c:v>
                </c:pt>
                <c:pt idx="8">
                  <c:v>45239</c:v>
                </c:pt>
                <c:pt idx="9">
                  <c:v>45240</c:v>
                </c:pt>
                <c:pt idx="10">
                  <c:v>45241</c:v>
                </c:pt>
                <c:pt idx="11">
                  <c:v>45242</c:v>
                </c:pt>
                <c:pt idx="12">
                  <c:v>45243</c:v>
                </c:pt>
                <c:pt idx="13">
                  <c:v>45244</c:v>
                </c:pt>
                <c:pt idx="14">
                  <c:v>45245</c:v>
                </c:pt>
                <c:pt idx="15">
                  <c:v>45246</c:v>
                </c:pt>
                <c:pt idx="16">
                  <c:v>45247</c:v>
                </c:pt>
                <c:pt idx="17">
                  <c:v>45248</c:v>
                </c:pt>
                <c:pt idx="18">
                  <c:v>45249</c:v>
                </c:pt>
                <c:pt idx="19">
                  <c:v>45250</c:v>
                </c:pt>
                <c:pt idx="20">
                  <c:v>45251</c:v>
                </c:pt>
                <c:pt idx="21">
                  <c:v>45252</c:v>
                </c:pt>
                <c:pt idx="22">
                  <c:v>45253</c:v>
                </c:pt>
                <c:pt idx="23">
                  <c:v>45254</c:v>
                </c:pt>
                <c:pt idx="24">
                  <c:v>45255</c:v>
                </c:pt>
                <c:pt idx="25">
                  <c:v>45256</c:v>
                </c:pt>
                <c:pt idx="26">
                  <c:v>45257</c:v>
                </c:pt>
                <c:pt idx="27">
                  <c:v>45258</c:v>
                </c:pt>
                <c:pt idx="28">
                  <c:v>45259</c:v>
                </c:pt>
                <c:pt idx="29">
                  <c:v>45260</c:v>
                </c:pt>
              </c:numCache>
            </c:numRef>
          </c:cat>
          <c:val>
            <c:numRef>
              <c:f>Novembre!$E$2:$E$31</c:f>
              <c:numCache>
                <c:formatCode>General</c:formatCode>
                <c:ptCount val="30"/>
                <c:pt idx="0">
                  <c:v>92.39</c:v>
                </c:pt>
                <c:pt idx="1">
                  <c:v>92.62</c:v>
                </c:pt>
                <c:pt idx="2">
                  <c:v>92.28</c:v>
                </c:pt>
                <c:pt idx="3">
                  <c:v>91.98</c:v>
                </c:pt>
                <c:pt idx="4">
                  <c:v>91.29</c:v>
                </c:pt>
                <c:pt idx="5">
                  <c:v>91.43</c:v>
                </c:pt>
                <c:pt idx="6">
                  <c:v>93.22</c:v>
                </c:pt>
                <c:pt idx="7">
                  <c:v>92.99</c:v>
                </c:pt>
                <c:pt idx="8">
                  <c:v>93.18</c:v>
                </c:pt>
                <c:pt idx="9">
                  <c:v>92.9</c:v>
                </c:pt>
                <c:pt idx="10">
                  <c:v>92.83</c:v>
                </c:pt>
                <c:pt idx="11">
                  <c:v>91.57</c:v>
                </c:pt>
                <c:pt idx="12">
                  <c:v>92.85</c:v>
                </c:pt>
                <c:pt idx="13">
                  <c:v>92.84</c:v>
                </c:pt>
                <c:pt idx="14">
                  <c:v>92.78</c:v>
                </c:pt>
                <c:pt idx="15">
                  <c:v>93.45</c:v>
                </c:pt>
                <c:pt idx="16">
                  <c:v>93.16</c:v>
                </c:pt>
                <c:pt idx="17">
                  <c:v>92.35</c:v>
                </c:pt>
                <c:pt idx="18">
                  <c:v>92.28</c:v>
                </c:pt>
                <c:pt idx="19">
                  <c:v>93.9</c:v>
                </c:pt>
                <c:pt idx="20">
                  <c:v>93.35</c:v>
                </c:pt>
                <c:pt idx="21">
                  <c:v>93.08</c:v>
                </c:pt>
                <c:pt idx="22">
                  <c:v>93.32</c:v>
                </c:pt>
                <c:pt idx="23">
                  <c:v>92.88</c:v>
                </c:pt>
                <c:pt idx="24">
                  <c:v>92.46</c:v>
                </c:pt>
                <c:pt idx="25">
                  <c:v>92.17</c:v>
                </c:pt>
                <c:pt idx="26">
                  <c:v>93.9</c:v>
                </c:pt>
                <c:pt idx="27">
                  <c:v>92.53</c:v>
                </c:pt>
                <c:pt idx="28">
                  <c:v>93.43</c:v>
                </c:pt>
                <c:pt idx="29">
                  <c:v>93.54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FC-43EB-B0EF-AD2CA4838363}"/>
            </c:ext>
          </c:extLst>
        </c:ser>
        <c:ser>
          <c:idx val="3"/>
          <c:order val="3"/>
          <c:tx>
            <c:strRef>
              <c:f>Novembre!$F$1</c:f>
              <c:strCache>
                <c:ptCount val="1"/>
                <c:pt idx="0">
                  <c:v>Success % with exclusion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Novembre!$A$2:$A$31</c:f>
              <c:numCache>
                <c:formatCode>m/d/yyyy</c:formatCode>
                <c:ptCount val="30"/>
                <c:pt idx="0">
                  <c:v>45231</c:v>
                </c:pt>
                <c:pt idx="1">
                  <c:v>45232</c:v>
                </c:pt>
                <c:pt idx="2">
                  <c:v>45233</c:v>
                </c:pt>
                <c:pt idx="3">
                  <c:v>45234</c:v>
                </c:pt>
                <c:pt idx="4">
                  <c:v>45235</c:v>
                </c:pt>
                <c:pt idx="5">
                  <c:v>45236</c:v>
                </c:pt>
                <c:pt idx="6">
                  <c:v>45237</c:v>
                </c:pt>
                <c:pt idx="7">
                  <c:v>45238</c:v>
                </c:pt>
                <c:pt idx="8">
                  <c:v>45239</c:v>
                </c:pt>
                <c:pt idx="9">
                  <c:v>45240</c:v>
                </c:pt>
                <c:pt idx="10">
                  <c:v>45241</c:v>
                </c:pt>
                <c:pt idx="11">
                  <c:v>45242</c:v>
                </c:pt>
                <c:pt idx="12">
                  <c:v>45243</c:v>
                </c:pt>
                <c:pt idx="13">
                  <c:v>45244</c:v>
                </c:pt>
                <c:pt idx="14">
                  <c:v>45245</c:v>
                </c:pt>
                <c:pt idx="15">
                  <c:v>45246</c:v>
                </c:pt>
                <c:pt idx="16">
                  <c:v>45247</c:v>
                </c:pt>
                <c:pt idx="17">
                  <c:v>45248</c:v>
                </c:pt>
                <c:pt idx="18">
                  <c:v>45249</c:v>
                </c:pt>
                <c:pt idx="19">
                  <c:v>45250</c:v>
                </c:pt>
                <c:pt idx="20">
                  <c:v>45251</c:v>
                </c:pt>
                <c:pt idx="21">
                  <c:v>45252</c:v>
                </c:pt>
                <c:pt idx="22">
                  <c:v>45253</c:v>
                </c:pt>
                <c:pt idx="23">
                  <c:v>45254</c:v>
                </c:pt>
                <c:pt idx="24">
                  <c:v>45255</c:v>
                </c:pt>
                <c:pt idx="25">
                  <c:v>45256</c:v>
                </c:pt>
                <c:pt idx="26">
                  <c:v>45257</c:v>
                </c:pt>
                <c:pt idx="27">
                  <c:v>45258</c:v>
                </c:pt>
                <c:pt idx="28">
                  <c:v>45259</c:v>
                </c:pt>
                <c:pt idx="29">
                  <c:v>45260</c:v>
                </c:pt>
              </c:numCache>
            </c:numRef>
          </c:cat>
          <c:val>
            <c:numRef>
              <c:f>Novembre!$F$2:$F$31</c:f>
              <c:numCache>
                <c:formatCode>General</c:formatCode>
                <c:ptCount val="30"/>
                <c:pt idx="0">
                  <c:v>99.8</c:v>
                </c:pt>
                <c:pt idx="1">
                  <c:v>99.79</c:v>
                </c:pt>
                <c:pt idx="2">
                  <c:v>99.78</c:v>
                </c:pt>
                <c:pt idx="3">
                  <c:v>99.8</c:v>
                </c:pt>
                <c:pt idx="4">
                  <c:v>99.77</c:v>
                </c:pt>
                <c:pt idx="5">
                  <c:v>97.02</c:v>
                </c:pt>
                <c:pt idx="6">
                  <c:v>99.04</c:v>
                </c:pt>
                <c:pt idx="7">
                  <c:v>99.76</c:v>
                </c:pt>
                <c:pt idx="8">
                  <c:v>99.75</c:v>
                </c:pt>
                <c:pt idx="9">
                  <c:v>99.63</c:v>
                </c:pt>
                <c:pt idx="10">
                  <c:v>99.79</c:v>
                </c:pt>
                <c:pt idx="11">
                  <c:v>99.77</c:v>
                </c:pt>
                <c:pt idx="12">
                  <c:v>99.74</c:v>
                </c:pt>
                <c:pt idx="13">
                  <c:v>99.76</c:v>
                </c:pt>
                <c:pt idx="14">
                  <c:v>99.79</c:v>
                </c:pt>
                <c:pt idx="15">
                  <c:v>99.77</c:v>
                </c:pt>
                <c:pt idx="16">
                  <c:v>99.78</c:v>
                </c:pt>
                <c:pt idx="17">
                  <c:v>99.74</c:v>
                </c:pt>
                <c:pt idx="18">
                  <c:v>99.72</c:v>
                </c:pt>
                <c:pt idx="19">
                  <c:v>99.79</c:v>
                </c:pt>
                <c:pt idx="20">
                  <c:v>99.77</c:v>
                </c:pt>
                <c:pt idx="21">
                  <c:v>99.73</c:v>
                </c:pt>
                <c:pt idx="22">
                  <c:v>99.76</c:v>
                </c:pt>
                <c:pt idx="23">
                  <c:v>99.76</c:v>
                </c:pt>
                <c:pt idx="24">
                  <c:v>99.78</c:v>
                </c:pt>
                <c:pt idx="25">
                  <c:v>99.76</c:v>
                </c:pt>
                <c:pt idx="26">
                  <c:v>99.79</c:v>
                </c:pt>
                <c:pt idx="27">
                  <c:v>99.79</c:v>
                </c:pt>
                <c:pt idx="28">
                  <c:v>99.77</c:v>
                </c:pt>
                <c:pt idx="29">
                  <c:v>99.76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FC-43EB-B0EF-AD2CA4838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32688"/>
        <c:axId val="481730336"/>
      </c:lineChart>
      <c:dateAx>
        <c:axId val="481731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296"/>
        <c:crosses val="autoZero"/>
        <c:auto val="1"/>
        <c:lblOffset val="100"/>
        <c:baseTimeUnit val="days"/>
      </c:dateAx>
      <c:valAx>
        <c:axId val="48173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1512"/>
        <c:crosses val="autoZero"/>
        <c:crossBetween val="between"/>
      </c:valAx>
      <c:valAx>
        <c:axId val="4817303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688"/>
        <c:crosses val="max"/>
        <c:crossBetween val="between"/>
      </c:valAx>
      <c:dateAx>
        <c:axId val="4817326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817303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MoMo November Error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'November Error'!$B$1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'November Error'!$A$2:$A$25</c:f>
              <c:strCache>
                <c:ptCount val="24"/>
                <c:pt idx="0">
                  <c:v>SM Delivery Fail - Memory Capacity Exceeded        </c:v>
                </c:pt>
                <c:pt idx="1">
                  <c:v>Absent Subscriber for SM - Restricted Area         </c:v>
                </c:pt>
                <c:pt idx="2">
                  <c:v>Absent Subscriber for SM - IMSI Detach             </c:v>
                </c:pt>
                <c:pt idx="3">
                  <c:v>MAP P Abort - - PROVIDER_MALFUNCTION               </c:v>
                </c:pt>
                <c:pt idx="4">
                  <c:v>Unknown Subscriber                                 </c:v>
                </c:pt>
                <c:pt idx="5">
                  <c:v>Timeout at MT                                      </c:v>
                </c:pt>
                <c:pt idx="6">
                  <c:v>UDTS Error                                         </c:v>
                </c:pt>
                <c:pt idx="7">
                  <c:v>SM Delivery Fail - Equipment Protocol Err          </c:v>
                </c:pt>
                <c:pt idx="8">
                  <c:v>Subscriber Busy for MT                             </c:v>
                </c:pt>
                <c:pt idx="9">
                  <c:v>Stack/Sig Error Map Unrecognised Transaction ID    </c:v>
                </c:pt>
                <c:pt idx="10">
                  <c:v>Timeout at SRI                                     </c:v>
                </c:pt>
                <c:pt idx="11">
                  <c:v>Unidentified Subscriber                            </c:v>
                </c:pt>
                <c:pt idx="12">
                  <c:v>HLR/MSC Timeout                                    </c:v>
                </c:pt>
                <c:pt idx="13">
                  <c:v>MTS Indication Firewall Response Timeout           </c:v>
                </c:pt>
                <c:pt idx="14">
                  <c:v>Call Barred                                        </c:v>
                </c:pt>
                <c:pt idx="15">
                  <c:v>Tele Service Not Provisioned                       </c:v>
                </c:pt>
                <c:pt idx="16">
                  <c:v>Network System Failure                             </c:v>
                </c:pt>
                <c:pt idx="17">
                  <c:v>Unknown Errors                                     </c:v>
                </c:pt>
                <c:pt idx="18">
                  <c:v>Provider Error Service Completion Failure          </c:v>
                </c:pt>
                <c:pt idx="19">
                  <c:v>Illegal Subscriber                                 </c:v>
                </c:pt>
                <c:pt idx="20">
                  <c:v>Stack/Sig Cannot deliver Message                   </c:v>
                </c:pt>
                <c:pt idx="21">
                  <c:v>SS Error Status                                    </c:v>
                </c:pt>
                <c:pt idx="22">
                  <c:v>Stack/Sig Error Map User Resource Limitation       </c:v>
                </c:pt>
                <c:pt idx="23">
                  <c:v>Facility Not Supported                             </c:v>
                </c:pt>
              </c:strCache>
            </c:strRef>
          </c:cat>
          <c:val>
            <c:numRef>
              <c:f>'November Error'!$B$2:$B$25</c:f>
              <c:numCache>
                <c:formatCode>General</c:formatCode>
                <c:ptCount val="24"/>
                <c:pt idx="0">
                  <c:v>23210382</c:v>
                </c:pt>
                <c:pt idx="1">
                  <c:v>4681441</c:v>
                </c:pt>
                <c:pt idx="2">
                  <c:v>3715624</c:v>
                </c:pt>
                <c:pt idx="3">
                  <c:v>846842</c:v>
                </c:pt>
                <c:pt idx="4">
                  <c:v>619739</c:v>
                </c:pt>
                <c:pt idx="5">
                  <c:v>407080</c:v>
                </c:pt>
                <c:pt idx="6">
                  <c:v>227987</c:v>
                </c:pt>
                <c:pt idx="7">
                  <c:v>107467</c:v>
                </c:pt>
                <c:pt idx="8">
                  <c:v>85883</c:v>
                </c:pt>
                <c:pt idx="9">
                  <c:v>75499</c:v>
                </c:pt>
                <c:pt idx="10">
                  <c:v>71007</c:v>
                </c:pt>
                <c:pt idx="11">
                  <c:v>56039</c:v>
                </c:pt>
                <c:pt idx="12">
                  <c:v>34263</c:v>
                </c:pt>
                <c:pt idx="13">
                  <c:v>15112</c:v>
                </c:pt>
                <c:pt idx="14">
                  <c:v>12905</c:v>
                </c:pt>
                <c:pt idx="15">
                  <c:v>10002</c:v>
                </c:pt>
                <c:pt idx="16">
                  <c:v>3852</c:v>
                </c:pt>
                <c:pt idx="17">
                  <c:v>1245</c:v>
                </c:pt>
                <c:pt idx="18">
                  <c:v>1008</c:v>
                </c:pt>
                <c:pt idx="19">
                  <c:v>711</c:v>
                </c:pt>
                <c:pt idx="20">
                  <c:v>142</c:v>
                </c:pt>
                <c:pt idx="21">
                  <c:v>98</c:v>
                </c:pt>
                <c:pt idx="22">
                  <c:v>44</c:v>
                </c:pt>
                <c:pt idx="2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2-49CC-AE00-7CA84EAB9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19112"/>
        <c:axId val="615917544"/>
      </c:barChart>
      <c:lineChart>
        <c:grouping val="standard"/>
        <c:varyColors val="0"/>
        <c:ser>
          <c:idx val="1"/>
          <c:order val="1"/>
          <c:tx>
            <c:strRef>
              <c:f>'November Error'!$C$1</c:f>
              <c:strCache>
                <c:ptCount val="1"/>
                <c:pt idx="0">
                  <c:v>Error Rate(%)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'November Error'!$A$2:$A$25</c:f>
              <c:strCache>
                <c:ptCount val="24"/>
                <c:pt idx="0">
                  <c:v>SM Delivery Fail - Memory Capacity Exceeded        </c:v>
                </c:pt>
                <c:pt idx="1">
                  <c:v>Absent Subscriber for SM - Restricted Area         </c:v>
                </c:pt>
                <c:pt idx="2">
                  <c:v>Absent Subscriber for SM - IMSI Detach             </c:v>
                </c:pt>
                <c:pt idx="3">
                  <c:v>MAP P Abort - - PROVIDER_MALFUNCTION               </c:v>
                </c:pt>
                <c:pt idx="4">
                  <c:v>Unknown Subscriber                                 </c:v>
                </c:pt>
                <c:pt idx="5">
                  <c:v>Timeout at MT                                      </c:v>
                </c:pt>
                <c:pt idx="6">
                  <c:v>UDTS Error                                         </c:v>
                </c:pt>
                <c:pt idx="7">
                  <c:v>SM Delivery Fail - Equipment Protocol Err          </c:v>
                </c:pt>
                <c:pt idx="8">
                  <c:v>Subscriber Busy for MT                             </c:v>
                </c:pt>
                <c:pt idx="9">
                  <c:v>Stack/Sig Error Map Unrecognised Transaction ID    </c:v>
                </c:pt>
                <c:pt idx="10">
                  <c:v>Timeout at SRI                                     </c:v>
                </c:pt>
                <c:pt idx="11">
                  <c:v>Unidentified Subscriber                            </c:v>
                </c:pt>
                <c:pt idx="12">
                  <c:v>HLR/MSC Timeout                                    </c:v>
                </c:pt>
                <c:pt idx="13">
                  <c:v>MTS Indication Firewall Response Timeout           </c:v>
                </c:pt>
                <c:pt idx="14">
                  <c:v>Call Barred                                        </c:v>
                </c:pt>
                <c:pt idx="15">
                  <c:v>Tele Service Not Provisioned                       </c:v>
                </c:pt>
                <c:pt idx="16">
                  <c:v>Network System Failure                             </c:v>
                </c:pt>
                <c:pt idx="17">
                  <c:v>Unknown Errors                                     </c:v>
                </c:pt>
                <c:pt idx="18">
                  <c:v>Provider Error Service Completion Failure          </c:v>
                </c:pt>
                <c:pt idx="19">
                  <c:v>Illegal Subscriber                                 </c:v>
                </c:pt>
                <c:pt idx="20">
                  <c:v>Stack/Sig Cannot deliver Message                   </c:v>
                </c:pt>
                <c:pt idx="21">
                  <c:v>SS Error Status                                    </c:v>
                </c:pt>
                <c:pt idx="22">
                  <c:v>Stack/Sig Error Map User Resource Limitation       </c:v>
                </c:pt>
                <c:pt idx="23">
                  <c:v>Facility Not Supported                             </c:v>
                </c:pt>
              </c:strCache>
            </c:strRef>
          </c:cat>
          <c:val>
            <c:numRef>
              <c:f>'November Error'!$C$2:$C$25</c:f>
              <c:numCache>
                <c:formatCode>0.00</c:formatCode>
                <c:ptCount val="24"/>
                <c:pt idx="0">
                  <c:v>67.897533221707448</c:v>
                </c:pt>
                <c:pt idx="1">
                  <c:v>13.694660252595728</c:v>
                </c:pt>
                <c:pt idx="2">
                  <c:v>10.869347345484169</c:v>
                </c:pt>
                <c:pt idx="3">
                  <c:v>2.4772743002910156</c:v>
                </c:pt>
                <c:pt idx="4">
                  <c:v>1.8129279105052107</c:v>
                </c:pt>
                <c:pt idx="5">
                  <c:v>1.19083468009672</c:v>
                </c:pt>
                <c:pt idx="6">
                  <c:v>0.66693236270809397</c:v>
                </c:pt>
                <c:pt idx="7">
                  <c:v>0.31437415389101458</c:v>
                </c:pt>
                <c:pt idx="8">
                  <c:v>0.25123429014136439</c:v>
                </c:pt>
                <c:pt idx="9">
                  <c:v>0.22085788423067276</c:v>
                </c:pt>
                <c:pt idx="10">
                  <c:v>0.20771739739026188</c:v>
                </c:pt>
                <c:pt idx="11">
                  <c:v>0.16393137623548221</c:v>
                </c:pt>
                <c:pt idx="12">
                  <c:v>0.10022985320859271</c:v>
                </c:pt>
                <c:pt idx="13">
                  <c:v>4.4207265612709129E-2</c:v>
                </c:pt>
                <c:pt idx="14">
                  <c:v>3.7751109233192914E-2</c:v>
                </c:pt>
                <c:pt idx="15">
                  <c:v>2.9258937973684274E-2</c:v>
                </c:pt>
                <c:pt idx="16">
                  <c:v>1.126828924961326E-2</c:v>
                </c:pt>
                <c:pt idx="17">
                  <c:v>3.6420093758485223E-3</c:v>
                </c:pt>
                <c:pt idx="18">
                  <c:v>2.9487112055062736E-3</c:v>
                </c:pt>
                <c:pt idx="19">
                  <c:v>2.0798945110267466E-3</c:v>
                </c:pt>
                <c:pt idx="20">
                  <c:v>4.1539384045822505E-4</c:v>
                </c:pt>
                <c:pt idx="21">
                  <c:v>2.8668025609088769E-4</c:v>
                </c:pt>
                <c:pt idx="22">
                  <c:v>1.2871358436733734E-4</c:v>
                </c:pt>
                <c:pt idx="23">
                  <c:v>5.5580865976804757E-5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72-49CC-AE00-7CA84EAB9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917936"/>
        <c:axId val="615907352"/>
      </c:lineChart>
      <c:catAx>
        <c:axId val="61591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544"/>
        <c:crosses val="autoZero"/>
        <c:auto val="1"/>
        <c:lblAlgn val="ctr"/>
        <c:lblOffset val="100"/>
        <c:noMultiLvlLbl val="0"/>
      </c:catAx>
      <c:valAx>
        <c:axId val="6159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9112"/>
        <c:crosses val="autoZero"/>
        <c:crossBetween val="between"/>
      </c:valAx>
      <c:valAx>
        <c:axId val="61590735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936"/>
        <c:crosses val="max"/>
        <c:crossBetween val="between"/>
      </c:valAx>
      <c:catAx>
        <c:axId val="615917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5907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Decembre!$B$1</c:f>
              <c:strCache>
                <c:ptCount val="1"/>
                <c:pt idx="0">
                  <c:v>Success_A2P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Decembre!$A$2:$A$31</c:f>
              <c:numCache>
                <c:formatCode>m/d/yyyy</c:formatCode>
                <c:ptCount val="30"/>
                <c:pt idx="0">
                  <c:v>45261</c:v>
                </c:pt>
                <c:pt idx="1">
                  <c:v>45262</c:v>
                </c:pt>
                <c:pt idx="2">
                  <c:v>45263</c:v>
                </c:pt>
                <c:pt idx="3">
                  <c:v>45264</c:v>
                </c:pt>
                <c:pt idx="4">
                  <c:v>45265</c:v>
                </c:pt>
                <c:pt idx="5">
                  <c:v>45266</c:v>
                </c:pt>
                <c:pt idx="6">
                  <c:v>45267</c:v>
                </c:pt>
                <c:pt idx="7">
                  <c:v>45268</c:v>
                </c:pt>
                <c:pt idx="8">
                  <c:v>45269</c:v>
                </c:pt>
                <c:pt idx="9">
                  <c:v>45270</c:v>
                </c:pt>
                <c:pt idx="10">
                  <c:v>45271</c:v>
                </c:pt>
                <c:pt idx="11">
                  <c:v>45272</c:v>
                </c:pt>
                <c:pt idx="12">
                  <c:v>45273</c:v>
                </c:pt>
                <c:pt idx="13">
                  <c:v>45274</c:v>
                </c:pt>
                <c:pt idx="14">
                  <c:v>45275</c:v>
                </c:pt>
                <c:pt idx="15">
                  <c:v>45276</c:v>
                </c:pt>
                <c:pt idx="16">
                  <c:v>45277</c:v>
                </c:pt>
                <c:pt idx="17">
                  <c:v>45278</c:v>
                </c:pt>
                <c:pt idx="18">
                  <c:v>45279</c:v>
                </c:pt>
                <c:pt idx="19">
                  <c:v>45280</c:v>
                </c:pt>
                <c:pt idx="20">
                  <c:v>45281</c:v>
                </c:pt>
                <c:pt idx="21">
                  <c:v>45282</c:v>
                </c:pt>
                <c:pt idx="22">
                  <c:v>45283</c:v>
                </c:pt>
                <c:pt idx="23">
                  <c:v>45284</c:v>
                </c:pt>
                <c:pt idx="24">
                  <c:v>45285</c:v>
                </c:pt>
                <c:pt idx="25">
                  <c:v>45286</c:v>
                </c:pt>
                <c:pt idx="26">
                  <c:v>45287</c:v>
                </c:pt>
                <c:pt idx="27">
                  <c:v>45288</c:v>
                </c:pt>
                <c:pt idx="28">
                  <c:v>45289</c:v>
                </c:pt>
                <c:pt idx="29">
                  <c:v>45290</c:v>
                </c:pt>
              </c:numCache>
            </c:numRef>
          </c:cat>
          <c:val>
            <c:numRef>
              <c:f>Decembre!$B$2:$B$31</c:f>
              <c:numCache>
                <c:formatCode>General</c:formatCode>
                <c:ptCount val="30"/>
                <c:pt idx="0">
                  <c:v>15627046</c:v>
                </c:pt>
                <c:pt idx="1">
                  <c:v>15669323</c:v>
                </c:pt>
                <c:pt idx="2">
                  <c:v>13120942</c:v>
                </c:pt>
                <c:pt idx="3">
                  <c:v>15399243</c:v>
                </c:pt>
                <c:pt idx="4">
                  <c:v>15637440</c:v>
                </c:pt>
                <c:pt idx="5">
                  <c:v>15397003</c:v>
                </c:pt>
                <c:pt idx="6">
                  <c:v>14827583</c:v>
                </c:pt>
                <c:pt idx="7">
                  <c:v>15681166</c:v>
                </c:pt>
                <c:pt idx="8">
                  <c:v>15525425</c:v>
                </c:pt>
                <c:pt idx="9">
                  <c:v>10430756</c:v>
                </c:pt>
                <c:pt idx="10">
                  <c:v>12998732</c:v>
                </c:pt>
                <c:pt idx="11">
                  <c:v>12953007</c:v>
                </c:pt>
                <c:pt idx="12">
                  <c:v>13688749</c:v>
                </c:pt>
                <c:pt idx="13">
                  <c:v>13866001</c:v>
                </c:pt>
                <c:pt idx="14">
                  <c:v>14260670</c:v>
                </c:pt>
                <c:pt idx="15">
                  <c:v>14157671</c:v>
                </c:pt>
                <c:pt idx="16">
                  <c:v>11847989</c:v>
                </c:pt>
                <c:pt idx="17">
                  <c:v>14198625</c:v>
                </c:pt>
                <c:pt idx="18">
                  <c:v>14881860</c:v>
                </c:pt>
                <c:pt idx="19">
                  <c:v>14276286</c:v>
                </c:pt>
                <c:pt idx="20">
                  <c:v>14526272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C-402F-A12D-DF431A6F28E2}"/>
            </c:ext>
          </c:extLst>
        </c:ser>
        <c:ser>
          <c:idx val="1"/>
          <c:order val="1"/>
          <c:tx>
            <c:strRef>
              <c:f>Decembre!$D$1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Decembre!$A$2:$A$31</c:f>
              <c:numCache>
                <c:formatCode>m/d/yyyy</c:formatCode>
                <c:ptCount val="30"/>
                <c:pt idx="0">
                  <c:v>45261</c:v>
                </c:pt>
                <c:pt idx="1">
                  <c:v>45262</c:v>
                </c:pt>
                <c:pt idx="2">
                  <c:v>45263</c:v>
                </c:pt>
                <c:pt idx="3">
                  <c:v>45264</c:v>
                </c:pt>
                <c:pt idx="4">
                  <c:v>45265</c:v>
                </c:pt>
                <c:pt idx="5">
                  <c:v>45266</c:v>
                </c:pt>
                <c:pt idx="6">
                  <c:v>45267</c:v>
                </c:pt>
                <c:pt idx="7">
                  <c:v>45268</c:v>
                </c:pt>
                <c:pt idx="8">
                  <c:v>45269</c:v>
                </c:pt>
                <c:pt idx="9">
                  <c:v>45270</c:v>
                </c:pt>
                <c:pt idx="10">
                  <c:v>45271</c:v>
                </c:pt>
                <c:pt idx="11">
                  <c:v>45272</c:v>
                </c:pt>
                <c:pt idx="12">
                  <c:v>45273</c:v>
                </c:pt>
                <c:pt idx="13">
                  <c:v>45274</c:v>
                </c:pt>
                <c:pt idx="14">
                  <c:v>45275</c:v>
                </c:pt>
                <c:pt idx="15">
                  <c:v>45276</c:v>
                </c:pt>
                <c:pt idx="16">
                  <c:v>45277</c:v>
                </c:pt>
                <c:pt idx="17">
                  <c:v>45278</c:v>
                </c:pt>
                <c:pt idx="18">
                  <c:v>45279</c:v>
                </c:pt>
                <c:pt idx="19">
                  <c:v>45280</c:v>
                </c:pt>
                <c:pt idx="20">
                  <c:v>45281</c:v>
                </c:pt>
                <c:pt idx="21">
                  <c:v>45282</c:v>
                </c:pt>
                <c:pt idx="22">
                  <c:v>45283</c:v>
                </c:pt>
                <c:pt idx="23">
                  <c:v>45284</c:v>
                </c:pt>
                <c:pt idx="24">
                  <c:v>45285</c:v>
                </c:pt>
                <c:pt idx="25">
                  <c:v>45286</c:v>
                </c:pt>
                <c:pt idx="26">
                  <c:v>45287</c:v>
                </c:pt>
                <c:pt idx="27">
                  <c:v>45288</c:v>
                </c:pt>
                <c:pt idx="28">
                  <c:v>45289</c:v>
                </c:pt>
                <c:pt idx="29">
                  <c:v>45290</c:v>
                </c:pt>
              </c:numCache>
            </c:numRef>
          </c:cat>
          <c:val>
            <c:numRef>
              <c:f>Decembre!$D$2:$D$31</c:f>
              <c:numCache>
                <c:formatCode>General</c:formatCode>
                <c:ptCount val="30"/>
                <c:pt idx="0">
                  <c:v>16826307</c:v>
                </c:pt>
                <c:pt idx="1">
                  <c:v>16843688</c:v>
                </c:pt>
                <c:pt idx="2">
                  <c:v>14254540</c:v>
                </c:pt>
                <c:pt idx="3">
                  <c:v>16466681</c:v>
                </c:pt>
                <c:pt idx="4">
                  <c:v>16817074</c:v>
                </c:pt>
                <c:pt idx="5">
                  <c:v>16518596</c:v>
                </c:pt>
                <c:pt idx="6">
                  <c:v>15984492</c:v>
                </c:pt>
                <c:pt idx="7">
                  <c:v>16860352</c:v>
                </c:pt>
                <c:pt idx="8">
                  <c:v>16780122</c:v>
                </c:pt>
                <c:pt idx="9">
                  <c:v>13746145</c:v>
                </c:pt>
                <c:pt idx="10">
                  <c:v>15858237</c:v>
                </c:pt>
                <c:pt idx="11">
                  <c:v>15628941</c:v>
                </c:pt>
                <c:pt idx="12">
                  <c:v>15084848</c:v>
                </c:pt>
                <c:pt idx="13">
                  <c:v>14895940</c:v>
                </c:pt>
                <c:pt idx="14">
                  <c:v>15470814</c:v>
                </c:pt>
                <c:pt idx="15">
                  <c:v>15313847</c:v>
                </c:pt>
                <c:pt idx="16">
                  <c:v>12935294</c:v>
                </c:pt>
                <c:pt idx="17">
                  <c:v>15276590</c:v>
                </c:pt>
                <c:pt idx="18">
                  <c:v>16039382</c:v>
                </c:pt>
                <c:pt idx="19">
                  <c:v>15411974</c:v>
                </c:pt>
                <c:pt idx="20">
                  <c:v>15651766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9C-402F-A12D-DF431A6F2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731512"/>
        <c:axId val="481732296"/>
      </c:barChart>
      <c:lineChart>
        <c:grouping val="standard"/>
        <c:varyColors val="0"/>
        <c:ser>
          <c:idx val="2"/>
          <c:order val="2"/>
          <c:tx>
            <c:strRef>
              <c:f>Decembre!$E$1</c:f>
              <c:strCache>
                <c:ptCount val="1"/>
                <c:pt idx="0">
                  <c:v>Success % without exclusion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Decembre!$A$2:$A$31</c:f>
              <c:numCache>
                <c:formatCode>m/d/yyyy</c:formatCode>
                <c:ptCount val="30"/>
                <c:pt idx="0">
                  <c:v>45261</c:v>
                </c:pt>
                <c:pt idx="1">
                  <c:v>45262</c:v>
                </c:pt>
                <c:pt idx="2">
                  <c:v>45263</c:v>
                </c:pt>
                <c:pt idx="3">
                  <c:v>45264</c:v>
                </c:pt>
                <c:pt idx="4">
                  <c:v>45265</c:v>
                </c:pt>
                <c:pt idx="5">
                  <c:v>45266</c:v>
                </c:pt>
                <c:pt idx="6">
                  <c:v>45267</c:v>
                </c:pt>
                <c:pt idx="7">
                  <c:v>45268</c:v>
                </c:pt>
                <c:pt idx="8">
                  <c:v>45269</c:v>
                </c:pt>
                <c:pt idx="9">
                  <c:v>45270</c:v>
                </c:pt>
                <c:pt idx="10">
                  <c:v>45271</c:v>
                </c:pt>
                <c:pt idx="11">
                  <c:v>45272</c:v>
                </c:pt>
                <c:pt idx="12">
                  <c:v>45273</c:v>
                </c:pt>
                <c:pt idx="13">
                  <c:v>45274</c:v>
                </c:pt>
                <c:pt idx="14">
                  <c:v>45275</c:v>
                </c:pt>
                <c:pt idx="15">
                  <c:v>45276</c:v>
                </c:pt>
                <c:pt idx="16">
                  <c:v>45277</c:v>
                </c:pt>
                <c:pt idx="17">
                  <c:v>45278</c:v>
                </c:pt>
                <c:pt idx="18">
                  <c:v>45279</c:v>
                </c:pt>
                <c:pt idx="19">
                  <c:v>45280</c:v>
                </c:pt>
                <c:pt idx="20">
                  <c:v>45281</c:v>
                </c:pt>
                <c:pt idx="21">
                  <c:v>45282</c:v>
                </c:pt>
                <c:pt idx="22">
                  <c:v>45283</c:v>
                </c:pt>
                <c:pt idx="23">
                  <c:v>45284</c:v>
                </c:pt>
                <c:pt idx="24">
                  <c:v>45285</c:v>
                </c:pt>
                <c:pt idx="25">
                  <c:v>45286</c:v>
                </c:pt>
                <c:pt idx="26">
                  <c:v>45287</c:v>
                </c:pt>
                <c:pt idx="27">
                  <c:v>45288</c:v>
                </c:pt>
                <c:pt idx="28">
                  <c:v>45289</c:v>
                </c:pt>
                <c:pt idx="29">
                  <c:v>45290</c:v>
                </c:pt>
              </c:numCache>
            </c:numRef>
          </c:cat>
          <c:val>
            <c:numRef>
              <c:f>Decembre!$E$2:$E$31</c:f>
              <c:numCache>
                <c:formatCode>General</c:formatCode>
                <c:ptCount val="30"/>
                <c:pt idx="0">
                  <c:v>92.87</c:v>
                </c:pt>
                <c:pt idx="1">
                  <c:v>93.03</c:v>
                </c:pt>
                <c:pt idx="2">
                  <c:v>92.05</c:v>
                </c:pt>
                <c:pt idx="3">
                  <c:v>93.52</c:v>
                </c:pt>
                <c:pt idx="4">
                  <c:v>92.99</c:v>
                </c:pt>
                <c:pt idx="5">
                  <c:v>93.21</c:v>
                </c:pt>
                <c:pt idx="6">
                  <c:v>92.76</c:v>
                </c:pt>
                <c:pt idx="7">
                  <c:v>93.01</c:v>
                </c:pt>
                <c:pt idx="8">
                  <c:v>92.52</c:v>
                </c:pt>
                <c:pt idx="9">
                  <c:v>75.88</c:v>
                </c:pt>
                <c:pt idx="10">
                  <c:v>81.96</c:v>
                </c:pt>
                <c:pt idx="11">
                  <c:v>82.87</c:v>
                </c:pt>
                <c:pt idx="12">
                  <c:v>90.75</c:v>
                </c:pt>
                <c:pt idx="13">
                  <c:v>93.09</c:v>
                </c:pt>
                <c:pt idx="14">
                  <c:v>92.18</c:v>
                </c:pt>
                <c:pt idx="15">
                  <c:v>92.45</c:v>
                </c:pt>
                <c:pt idx="16">
                  <c:v>91.59</c:v>
                </c:pt>
                <c:pt idx="17">
                  <c:v>92.94</c:v>
                </c:pt>
                <c:pt idx="18">
                  <c:v>92.78</c:v>
                </c:pt>
                <c:pt idx="19">
                  <c:v>92.63</c:v>
                </c:pt>
                <c:pt idx="20">
                  <c:v>92.81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9C-402F-A12D-DF431A6F28E2}"/>
            </c:ext>
          </c:extLst>
        </c:ser>
        <c:ser>
          <c:idx val="3"/>
          <c:order val="3"/>
          <c:tx>
            <c:strRef>
              <c:f>Decembre!$F$1</c:f>
              <c:strCache>
                <c:ptCount val="1"/>
                <c:pt idx="0">
                  <c:v>Success % with exclusion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Decembre!$A$2:$A$31</c:f>
              <c:numCache>
                <c:formatCode>m/d/yyyy</c:formatCode>
                <c:ptCount val="30"/>
                <c:pt idx="0">
                  <c:v>45261</c:v>
                </c:pt>
                <c:pt idx="1">
                  <c:v>45262</c:v>
                </c:pt>
                <c:pt idx="2">
                  <c:v>45263</c:v>
                </c:pt>
                <c:pt idx="3">
                  <c:v>45264</c:v>
                </c:pt>
                <c:pt idx="4">
                  <c:v>45265</c:v>
                </c:pt>
                <c:pt idx="5">
                  <c:v>45266</c:v>
                </c:pt>
                <c:pt idx="6">
                  <c:v>45267</c:v>
                </c:pt>
                <c:pt idx="7">
                  <c:v>45268</c:v>
                </c:pt>
                <c:pt idx="8">
                  <c:v>45269</c:v>
                </c:pt>
                <c:pt idx="9">
                  <c:v>45270</c:v>
                </c:pt>
                <c:pt idx="10">
                  <c:v>45271</c:v>
                </c:pt>
                <c:pt idx="11">
                  <c:v>45272</c:v>
                </c:pt>
                <c:pt idx="12">
                  <c:v>45273</c:v>
                </c:pt>
                <c:pt idx="13">
                  <c:v>45274</c:v>
                </c:pt>
                <c:pt idx="14">
                  <c:v>45275</c:v>
                </c:pt>
                <c:pt idx="15">
                  <c:v>45276</c:v>
                </c:pt>
                <c:pt idx="16">
                  <c:v>45277</c:v>
                </c:pt>
                <c:pt idx="17">
                  <c:v>45278</c:v>
                </c:pt>
                <c:pt idx="18">
                  <c:v>45279</c:v>
                </c:pt>
                <c:pt idx="19">
                  <c:v>45280</c:v>
                </c:pt>
                <c:pt idx="20">
                  <c:v>45281</c:v>
                </c:pt>
                <c:pt idx="21">
                  <c:v>45282</c:v>
                </c:pt>
                <c:pt idx="22">
                  <c:v>45283</c:v>
                </c:pt>
                <c:pt idx="23">
                  <c:v>45284</c:v>
                </c:pt>
                <c:pt idx="24">
                  <c:v>45285</c:v>
                </c:pt>
                <c:pt idx="25">
                  <c:v>45286</c:v>
                </c:pt>
                <c:pt idx="26">
                  <c:v>45287</c:v>
                </c:pt>
                <c:pt idx="27">
                  <c:v>45288</c:v>
                </c:pt>
                <c:pt idx="28">
                  <c:v>45289</c:v>
                </c:pt>
                <c:pt idx="29">
                  <c:v>45290</c:v>
                </c:pt>
              </c:numCache>
            </c:numRef>
          </c:cat>
          <c:val>
            <c:numRef>
              <c:f>Decembre!$F$2:$F$31</c:f>
              <c:numCache>
                <c:formatCode>General</c:formatCode>
                <c:ptCount val="30"/>
                <c:pt idx="0">
                  <c:v>99.77</c:v>
                </c:pt>
                <c:pt idx="1">
                  <c:v>99.76</c:v>
                </c:pt>
                <c:pt idx="2">
                  <c:v>99.78</c:v>
                </c:pt>
                <c:pt idx="3">
                  <c:v>99.76</c:v>
                </c:pt>
                <c:pt idx="4">
                  <c:v>99.77</c:v>
                </c:pt>
                <c:pt idx="5">
                  <c:v>99.76</c:v>
                </c:pt>
                <c:pt idx="6">
                  <c:v>99.77</c:v>
                </c:pt>
                <c:pt idx="7">
                  <c:v>99.76</c:v>
                </c:pt>
                <c:pt idx="8">
                  <c:v>99.79</c:v>
                </c:pt>
                <c:pt idx="9">
                  <c:v>98.51</c:v>
                </c:pt>
                <c:pt idx="10">
                  <c:v>98.18</c:v>
                </c:pt>
                <c:pt idx="11">
                  <c:v>98.6</c:v>
                </c:pt>
                <c:pt idx="12">
                  <c:v>98.53</c:v>
                </c:pt>
                <c:pt idx="13">
                  <c:v>99.25</c:v>
                </c:pt>
                <c:pt idx="14">
                  <c:v>99.71</c:v>
                </c:pt>
                <c:pt idx="15">
                  <c:v>99.77</c:v>
                </c:pt>
                <c:pt idx="16">
                  <c:v>99.78</c:v>
                </c:pt>
                <c:pt idx="17">
                  <c:v>99.75</c:v>
                </c:pt>
                <c:pt idx="18">
                  <c:v>99.79</c:v>
                </c:pt>
                <c:pt idx="19">
                  <c:v>99.7</c:v>
                </c:pt>
                <c:pt idx="20">
                  <c:v>99.77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9C-402F-A12D-DF431A6F2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32688"/>
        <c:axId val="481730336"/>
      </c:lineChart>
      <c:dateAx>
        <c:axId val="481731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296"/>
        <c:crosses val="autoZero"/>
        <c:auto val="1"/>
        <c:lblOffset val="100"/>
        <c:baseTimeUnit val="days"/>
      </c:dateAx>
      <c:valAx>
        <c:axId val="48173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1512"/>
        <c:crosses val="autoZero"/>
        <c:crossBetween val="between"/>
      </c:valAx>
      <c:valAx>
        <c:axId val="4817303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688"/>
        <c:crosses val="max"/>
        <c:crossBetween val="between"/>
      </c:valAx>
      <c:dateAx>
        <c:axId val="4817326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817303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'December Error'!$B$1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'December Error'!$B$2:$B$31</c:f>
              <c:numCache>
                <c:formatCode>General</c:formatCode>
                <c:ptCount val="30"/>
                <c:pt idx="0">
                  <c:v>10987113</c:v>
                </c:pt>
                <c:pt idx="1">
                  <c:v>5236129</c:v>
                </c:pt>
                <c:pt idx="2">
                  <c:v>1009002</c:v>
                </c:pt>
                <c:pt idx="3">
                  <c:v>812951</c:v>
                </c:pt>
                <c:pt idx="4">
                  <c:v>573670</c:v>
                </c:pt>
                <c:pt idx="5">
                  <c:v>264498</c:v>
                </c:pt>
                <c:pt idx="6">
                  <c:v>180925</c:v>
                </c:pt>
                <c:pt idx="7">
                  <c:v>167134</c:v>
                </c:pt>
                <c:pt idx="8">
                  <c:v>149361</c:v>
                </c:pt>
                <c:pt idx="9">
                  <c:v>87593</c:v>
                </c:pt>
                <c:pt idx="10">
                  <c:v>84549</c:v>
                </c:pt>
                <c:pt idx="11">
                  <c:v>83509</c:v>
                </c:pt>
                <c:pt idx="12">
                  <c:v>58121</c:v>
                </c:pt>
                <c:pt idx="13">
                  <c:v>57353</c:v>
                </c:pt>
                <c:pt idx="14">
                  <c:v>15951</c:v>
                </c:pt>
                <c:pt idx="15">
                  <c:v>8682</c:v>
                </c:pt>
                <c:pt idx="16">
                  <c:v>4275</c:v>
                </c:pt>
                <c:pt idx="17">
                  <c:v>3756</c:v>
                </c:pt>
                <c:pt idx="18">
                  <c:v>3408</c:v>
                </c:pt>
                <c:pt idx="19">
                  <c:v>3189</c:v>
                </c:pt>
                <c:pt idx="20">
                  <c:v>1184</c:v>
                </c:pt>
                <c:pt idx="21">
                  <c:v>686</c:v>
                </c:pt>
                <c:pt idx="22">
                  <c:v>413</c:v>
                </c:pt>
                <c:pt idx="23">
                  <c:v>360</c:v>
                </c:pt>
                <c:pt idx="24">
                  <c:v>63</c:v>
                </c:pt>
                <c:pt idx="25">
                  <c:v>43</c:v>
                </c:pt>
                <c:pt idx="26">
                  <c:v>26</c:v>
                </c:pt>
                <c:pt idx="27">
                  <c:v>16</c:v>
                </c:pt>
                <c:pt idx="28">
                  <c:v>11</c:v>
                </c:pt>
                <c:pt idx="29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'December Error'!#REF!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F43-4D33-B58B-C3B54989F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19112"/>
        <c:axId val="615917544"/>
      </c:barChart>
      <c:lineChart>
        <c:grouping val="standard"/>
        <c:varyColors val="0"/>
        <c:ser>
          <c:idx val="1"/>
          <c:order val="1"/>
          <c:tx>
            <c:strRef>
              <c:f>'December Error'!$C$1</c:f>
              <c:strCache>
                <c:ptCount val="1"/>
                <c:pt idx="0">
                  <c:v>Error Rate(%)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'December Error'!$C$2:$C$31</c:f>
              <c:numCache>
                <c:formatCode>0.00</c:formatCode>
                <c:ptCount val="30"/>
                <c:pt idx="0">
                  <c:v>55.50731532615125</c:v>
                </c:pt>
                <c:pt idx="1">
                  <c:v>26.45312408194992</c:v>
                </c:pt>
                <c:pt idx="2">
                  <c:v>5.0975167160579185</c:v>
                </c:pt>
                <c:pt idx="3">
                  <c:v>4.1070595616619201</c:v>
                </c:pt>
                <c:pt idx="4">
                  <c:v>2.8982027929587315</c:v>
                </c:pt>
                <c:pt idx="5">
                  <c:v>1.3362540176965827</c:v>
                </c:pt>
                <c:pt idx="6">
                  <c:v>0.9140400235606857</c:v>
                </c:pt>
                <c:pt idx="7">
                  <c:v>0.84436736381258326</c:v>
                </c:pt>
                <c:pt idx="8">
                  <c:v>0.75457748768300437</c:v>
                </c:pt>
                <c:pt idx="9">
                  <c:v>0.44252318797154144</c:v>
                </c:pt>
                <c:pt idx="10">
                  <c:v>0.42714478348504858</c:v>
                </c:pt>
                <c:pt idx="11">
                  <c:v>0.42189066368677242</c:v>
                </c:pt>
                <c:pt idx="12">
                  <c:v>0.2936295161496234</c:v>
                </c:pt>
                <c:pt idx="13">
                  <c:v>0.28974955076012715</c:v>
                </c:pt>
                <c:pt idx="14">
                  <c:v>8.0585062406060504E-2</c:v>
                </c:pt>
                <c:pt idx="15">
                  <c:v>4.3861796239070737E-2</c:v>
                </c:pt>
                <c:pt idx="16">
                  <c:v>2.1597463593875536E-2</c:v>
                </c:pt>
                <c:pt idx="17">
                  <c:v>1.897545573300503E-2</c:v>
                </c:pt>
                <c:pt idx="18">
                  <c:v>1.721734641588955E-2</c:v>
                </c:pt>
                <c:pt idx="19">
                  <c:v>1.6110950035291012E-2</c:v>
                </c:pt>
                <c:pt idx="20">
                  <c:v>5.9816133088066974E-3</c:v>
                </c:pt>
                <c:pt idx="21">
                  <c:v>3.4656982515552321E-3</c:v>
                </c:pt>
                <c:pt idx="22">
                  <c:v>2.0864918045077419E-3</c:v>
                </c:pt>
                <c:pt idx="23">
                  <c:v>1.8187337763263607E-3</c:v>
                </c:pt>
                <c:pt idx="24">
                  <c:v>3.1827841085711316E-4</c:v>
                </c:pt>
                <c:pt idx="25">
                  <c:v>2.1723764550564864E-4</c:v>
                </c:pt>
                <c:pt idx="26">
                  <c:v>1.3135299495690384E-4</c:v>
                </c:pt>
                <c:pt idx="27">
                  <c:v>8.0832612281171593E-5</c:v>
                </c:pt>
                <c:pt idx="28">
                  <c:v>5.557242094330547E-5</c:v>
                </c:pt>
                <c:pt idx="29">
                  <c:v>5.0520382675732246E-5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'December Error'!#REF!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F43-4D33-B58B-C3B54989F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917936"/>
        <c:axId val="615907352"/>
      </c:lineChart>
      <c:catAx>
        <c:axId val="61591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544"/>
        <c:crosses val="autoZero"/>
        <c:auto val="1"/>
        <c:lblAlgn val="ctr"/>
        <c:lblOffset val="100"/>
        <c:noMultiLvlLbl val="0"/>
      </c:catAx>
      <c:valAx>
        <c:axId val="6159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9112"/>
        <c:crosses val="autoZero"/>
        <c:crossBetween val="between"/>
      </c:valAx>
      <c:valAx>
        <c:axId val="61590735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936"/>
        <c:crosses val="max"/>
        <c:crossBetween val="between"/>
      </c:valAx>
      <c:catAx>
        <c:axId val="615917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5907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'Jan Error'!$C$1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'Jan Error'!$B$2:$B$31</c:f>
              <c:strCache>
                <c:ptCount val="30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Unknown Subscriber</c:v>
                </c:pt>
                <c:pt idx="3">
                  <c:v>MAP P Abort - - PROVIDER_MALFUNCTION</c:v>
                </c:pt>
                <c:pt idx="4">
                  <c:v>UDTS Error</c:v>
                </c:pt>
                <c:pt idx="5">
                  <c:v>Absent Subscriber for SM - Restricted Area</c:v>
                </c:pt>
                <c:pt idx="6">
                  <c:v>SM Delivery Fail - Equipment Protocol Err</c:v>
                </c:pt>
                <c:pt idx="7">
                  <c:v>Subscriber Busy for MT</c:v>
                </c:pt>
                <c:pt idx="8">
                  <c:v>Stack/Sig Error Map Unrecognised Transaction ID</c:v>
                </c:pt>
                <c:pt idx="9">
                  <c:v>MAP P ABORT FW</c:v>
                </c:pt>
                <c:pt idx="10">
                  <c:v>Unidentified Subscriber </c:v>
                </c:pt>
                <c:pt idx="11">
                  <c:v>HLR/MSC Timeout </c:v>
                </c:pt>
                <c:pt idx="12">
                  <c:v>Call Barred</c:v>
                </c:pt>
                <c:pt idx="13">
                  <c:v>Tele Service Not Provisioned</c:v>
                </c:pt>
                <c:pt idx="14">
                  <c:v>Unknown Errors</c:v>
                </c:pt>
                <c:pt idx="15">
                  <c:v>Illegal Subscriber</c:v>
                </c:pt>
                <c:pt idx="16">
                  <c:v>Network System Failure</c:v>
                </c:pt>
                <c:pt idx="17">
                  <c:v>Facility Not Supported</c:v>
                </c:pt>
                <c:pt idx="18">
                  <c:v>Provider Error Service Completion Failure</c:v>
                </c:pt>
                <c:pt idx="19">
                  <c:v>Timeout at MT</c:v>
                </c:pt>
                <c:pt idx="20">
                  <c:v>Unknown Base Station</c:v>
                </c:pt>
                <c:pt idx="21">
                  <c:v>SS Error Status </c:v>
                </c:pt>
                <c:pt idx="22">
                  <c:v>Stack/Sig Cannot deliver Message</c:v>
                </c:pt>
                <c:pt idx="23">
                  <c:v>Stack/Sig Error Map User Resource Limitation</c:v>
                </c:pt>
                <c:pt idx="24">
                  <c:v>Timeout at SRI</c:v>
                </c:pt>
                <c:pt idx="25">
                  <c:v>Absent Subscriber for MT</c:v>
                </c:pt>
                <c:pt idx="26">
                  <c:v>Unknown Equipment</c:v>
                </c:pt>
                <c:pt idx="27">
                  <c:v>Roaming Not Allowed</c:v>
                </c:pt>
                <c:pt idx="28">
                  <c:v>MAP P Abort</c:v>
                </c:pt>
                <c:pt idx="29">
                  <c:v>Error Forward Violation </c:v>
                </c:pt>
              </c:strCache>
            </c:strRef>
          </c:cat>
          <c:val>
            <c:numRef>
              <c:f>'Jan Error'!$C$2:$C$31</c:f>
              <c:numCache>
                <c:formatCode>General</c:formatCode>
                <c:ptCount val="30"/>
                <c:pt idx="0">
                  <c:v>22963489</c:v>
                </c:pt>
                <c:pt idx="1">
                  <c:v>9825388</c:v>
                </c:pt>
                <c:pt idx="2">
                  <c:v>757614</c:v>
                </c:pt>
                <c:pt idx="3">
                  <c:v>705374</c:v>
                </c:pt>
                <c:pt idx="4">
                  <c:v>188148</c:v>
                </c:pt>
                <c:pt idx="5">
                  <c:v>173493</c:v>
                </c:pt>
                <c:pt idx="6">
                  <c:v>115314</c:v>
                </c:pt>
                <c:pt idx="7">
                  <c:v>55967</c:v>
                </c:pt>
                <c:pt idx="8">
                  <c:v>55379</c:v>
                </c:pt>
                <c:pt idx="9">
                  <c:v>29307</c:v>
                </c:pt>
                <c:pt idx="10">
                  <c:v>25478</c:v>
                </c:pt>
                <c:pt idx="11">
                  <c:v>13511</c:v>
                </c:pt>
                <c:pt idx="12">
                  <c:v>7905</c:v>
                </c:pt>
                <c:pt idx="13">
                  <c:v>6070</c:v>
                </c:pt>
                <c:pt idx="14">
                  <c:v>5777</c:v>
                </c:pt>
                <c:pt idx="15">
                  <c:v>1950</c:v>
                </c:pt>
                <c:pt idx="16">
                  <c:v>1107</c:v>
                </c:pt>
                <c:pt idx="17">
                  <c:v>882</c:v>
                </c:pt>
                <c:pt idx="18">
                  <c:v>679</c:v>
                </c:pt>
                <c:pt idx="19">
                  <c:v>651</c:v>
                </c:pt>
                <c:pt idx="20">
                  <c:v>405</c:v>
                </c:pt>
                <c:pt idx="21">
                  <c:v>309</c:v>
                </c:pt>
                <c:pt idx="22">
                  <c:v>137</c:v>
                </c:pt>
                <c:pt idx="23">
                  <c:v>60</c:v>
                </c:pt>
                <c:pt idx="24">
                  <c:v>28</c:v>
                </c:pt>
                <c:pt idx="25">
                  <c:v>17</c:v>
                </c:pt>
                <c:pt idx="26">
                  <c:v>14</c:v>
                </c:pt>
                <c:pt idx="27">
                  <c:v>6</c:v>
                </c:pt>
                <c:pt idx="28">
                  <c:v>5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9-455D-9EBB-7D3202D66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19112"/>
        <c:axId val="615917544"/>
      </c:barChart>
      <c:lineChart>
        <c:grouping val="standard"/>
        <c:varyColors val="0"/>
        <c:ser>
          <c:idx val="1"/>
          <c:order val="1"/>
          <c:tx>
            <c:strRef>
              <c:f>'Jan Error'!$D$1</c:f>
              <c:strCache>
                <c:ptCount val="1"/>
                <c:pt idx="0">
                  <c:v>Error Rate(%)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'Jan Error'!$B$2:$B$31</c:f>
              <c:strCache>
                <c:ptCount val="30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Unknown Subscriber</c:v>
                </c:pt>
                <c:pt idx="3">
                  <c:v>MAP P Abort - - PROVIDER_MALFUNCTION</c:v>
                </c:pt>
                <c:pt idx="4">
                  <c:v>UDTS Error</c:v>
                </c:pt>
                <c:pt idx="5">
                  <c:v>Absent Subscriber for SM - Restricted Area</c:v>
                </c:pt>
                <c:pt idx="6">
                  <c:v>SM Delivery Fail - Equipment Protocol Err</c:v>
                </c:pt>
                <c:pt idx="7">
                  <c:v>Subscriber Busy for MT</c:v>
                </c:pt>
                <c:pt idx="8">
                  <c:v>Stack/Sig Error Map Unrecognised Transaction ID</c:v>
                </c:pt>
                <c:pt idx="9">
                  <c:v>MAP P ABORT FW</c:v>
                </c:pt>
                <c:pt idx="10">
                  <c:v>Unidentified Subscriber </c:v>
                </c:pt>
                <c:pt idx="11">
                  <c:v>HLR/MSC Timeout </c:v>
                </c:pt>
                <c:pt idx="12">
                  <c:v>Call Barred</c:v>
                </c:pt>
                <c:pt idx="13">
                  <c:v>Tele Service Not Provisioned</c:v>
                </c:pt>
                <c:pt idx="14">
                  <c:v>Unknown Errors</c:v>
                </c:pt>
                <c:pt idx="15">
                  <c:v>Illegal Subscriber</c:v>
                </c:pt>
                <c:pt idx="16">
                  <c:v>Network System Failure</c:v>
                </c:pt>
                <c:pt idx="17">
                  <c:v>Facility Not Supported</c:v>
                </c:pt>
                <c:pt idx="18">
                  <c:v>Provider Error Service Completion Failure</c:v>
                </c:pt>
                <c:pt idx="19">
                  <c:v>Timeout at MT</c:v>
                </c:pt>
                <c:pt idx="20">
                  <c:v>Unknown Base Station</c:v>
                </c:pt>
                <c:pt idx="21">
                  <c:v>SS Error Status </c:v>
                </c:pt>
                <c:pt idx="22">
                  <c:v>Stack/Sig Cannot deliver Message</c:v>
                </c:pt>
                <c:pt idx="23">
                  <c:v>Stack/Sig Error Map User Resource Limitation</c:v>
                </c:pt>
                <c:pt idx="24">
                  <c:v>Timeout at SRI</c:v>
                </c:pt>
                <c:pt idx="25">
                  <c:v>Absent Subscriber for MT</c:v>
                </c:pt>
                <c:pt idx="26">
                  <c:v>Unknown Equipment</c:v>
                </c:pt>
                <c:pt idx="27">
                  <c:v>Roaming Not Allowed</c:v>
                </c:pt>
                <c:pt idx="28">
                  <c:v>MAP P Abort</c:v>
                </c:pt>
                <c:pt idx="29">
                  <c:v>Error Forward Violation </c:v>
                </c:pt>
              </c:strCache>
            </c:strRef>
          </c:cat>
          <c:val>
            <c:numRef>
              <c:f>'Jan Error'!$D$2:$D$31</c:f>
              <c:numCache>
                <c:formatCode>0.00</c:formatCode>
                <c:ptCount val="30"/>
                <c:pt idx="0">
                  <c:v>65.733049010482915</c:v>
                </c:pt>
                <c:pt idx="1">
                  <c:v>28.125199570109345</c:v>
                </c:pt>
                <c:pt idx="2">
                  <c:v>2.1686721121963655</c:v>
                </c:pt>
                <c:pt idx="3">
                  <c:v>2.0191349717249141</c:v>
                </c:pt>
                <c:pt idx="4">
                  <c:v>0.53857415592309765</c:v>
                </c:pt>
                <c:pt idx="5">
                  <c:v>0.49662417901633815</c:v>
                </c:pt>
                <c:pt idx="6">
                  <c:v>0.33008663507513281</c:v>
                </c:pt>
                <c:pt idx="7">
                  <c:v>0.16020568799321816</c:v>
                </c:pt>
                <c:pt idx="8">
                  <c:v>0.15852253641210765</c:v>
                </c:pt>
                <c:pt idx="9">
                  <c:v>8.3891366305452214E-2</c:v>
                </c:pt>
                <c:pt idx="10">
                  <c:v>7.293084350941112E-2</c:v>
                </c:pt>
                <c:pt idx="11">
                  <c:v>3.8675273830585354E-2</c:v>
                </c:pt>
                <c:pt idx="12">
                  <c:v>2.2628083756256176E-2</c:v>
                </c:pt>
                <c:pt idx="13">
                  <c:v>1.7375391322008223E-2</c:v>
                </c:pt>
                <c:pt idx="14">
                  <c:v>1.6536678034141928E-2</c:v>
                </c:pt>
                <c:pt idx="15">
                  <c:v>5.5818802434787537E-3</c:v>
                </c:pt>
                <c:pt idx="16">
                  <c:v>3.168790476682554E-3</c:v>
                </c:pt>
                <c:pt idx="17">
                  <c:v>2.5247273716657746E-3</c:v>
                </c:pt>
                <c:pt idx="18">
                  <c:v>1.9436393258061915E-3</c:v>
                </c:pt>
                <c:pt idx="19">
                  <c:v>1.8634892505152145E-3</c:v>
                </c:pt>
                <c:pt idx="20">
                  <c:v>1.1593135890302026E-3</c:v>
                </c:pt>
                <c:pt idx="21">
                  <c:v>8.8451333088971013E-4</c:v>
                </c:pt>
                <c:pt idx="22">
                  <c:v>3.9216286838799448E-4</c:v>
                </c:pt>
                <c:pt idx="23">
                  <c:v>1.7175016133780781E-4</c:v>
                </c:pt>
                <c:pt idx="24">
                  <c:v>8.0150075290976968E-5</c:v>
                </c:pt>
                <c:pt idx="25">
                  <c:v>4.8662545712378873E-5</c:v>
                </c:pt>
                <c:pt idx="26">
                  <c:v>4.0075037645488484E-5</c:v>
                </c:pt>
                <c:pt idx="27">
                  <c:v>1.7175016133780778E-5</c:v>
                </c:pt>
                <c:pt idx="28">
                  <c:v>1.4312513444817315E-5</c:v>
                </c:pt>
                <c:pt idx="29">
                  <c:v>2.8625026889634633E-6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A9-455D-9EBB-7D3202D66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917936"/>
        <c:axId val="615907352"/>
      </c:lineChart>
      <c:catAx>
        <c:axId val="61591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544"/>
        <c:crosses val="autoZero"/>
        <c:auto val="1"/>
        <c:lblAlgn val="ctr"/>
        <c:lblOffset val="100"/>
        <c:noMultiLvlLbl val="0"/>
      </c:catAx>
      <c:valAx>
        <c:axId val="6159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9112"/>
        <c:crosses val="autoZero"/>
        <c:crossBetween val="between"/>
      </c:valAx>
      <c:valAx>
        <c:axId val="61590735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936"/>
        <c:crosses val="max"/>
        <c:crossBetween val="between"/>
      </c:valAx>
      <c:catAx>
        <c:axId val="615917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5907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EWPMOM</a:t>
            </a:r>
            <a:r>
              <a:rPr lang="en-IN" baseline="0"/>
              <a:t> Feb'24 Error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'Feb''24 Error'!$B$1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'Feb''24 Error'!$A$2:$A$35</c:f>
              <c:strCache>
                <c:ptCount val="34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MAP P Abort - - PROVIDER_MALFUNCTION</c:v>
                </c:pt>
                <c:pt idx="3">
                  <c:v>Unknown Subscriber</c:v>
                </c:pt>
                <c:pt idx="4">
                  <c:v>Absent Subscriber for SM - Restricted Area</c:v>
                </c:pt>
                <c:pt idx="5">
                  <c:v>SM Delivery Fail - Equipment Protocol Err</c:v>
                </c:pt>
                <c:pt idx="6">
                  <c:v>UDTS Error</c:v>
                </c:pt>
                <c:pt idx="7">
                  <c:v>Subscriber Busy for MT</c:v>
                </c:pt>
                <c:pt idx="8">
                  <c:v>Stack/Sig Error Map Unrecognised Transaction ID </c:v>
                </c:pt>
                <c:pt idx="9">
                  <c:v>HLR/MSC Timeout </c:v>
                </c:pt>
                <c:pt idx="10">
                  <c:v>MAP P ABORT FW</c:v>
                </c:pt>
                <c:pt idx="11">
                  <c:v>Unidentified Subscriber </c:v>
                </c:pt>
                <c:pt idx="12">
                  <c:v>Message Expired </c:v>
                </c:pt>
                <c:pt idx="13">
                  <c:v>MTS Indication Firewall Response Timeout</c:v>
                </c:pt>
                <c:pt idx="14">
                  <c:v>Call Barred</c:v>
                </c:pt>
                <c:pt idx="15">
                  <c:v>Unknown Errors</c:v>
                </c:pt>
                <c:pt idx="16">
                  <c:v>Illegal Subscriber</c:v>
                </c:pt>
                <c:pt idx="17">
                  <c:v>Tele Service Not Provisioned</c:v>
                </c:pt>
                <c:pt idx="18">
                  <c:v>Network System Failure</c:v>
                </c:pt>
                <c:pt idx="19">
                  <c:v>Facility Not Supported</c:v>
                </c:pt>
                <c:pt idx="20">
                  <c:v>Absent Subscriber for MT</c:v>
                </c:pt>
                <c:pt idx="21">
                  <c:v>Timeout at MT</c:v>
                </c:pt>
                <c:pt idx="22">
                  <c:v>Provider Error Service Completion Failure</c:v>
                </c:pt>
                <c:pt idx="23">
                  <c:v>Unknown Base Station</c:v>
                </c:pt>
                <c:pt idx="24">
                  <c:v>SS Error Status </c:v>
                </c:pt>
                <c:pt idx="25">
                  <c:v>Stack/Sig Cannot deliver Message</c:v>
                </c:pt>
                <c:pt idx="26">
                  <c:v>Stack/Sig Error Map User Resource Limitation</c:v>
                </c:pt>
                <c:pt idx="27">
                  <c:v>Unknown Equipment</c:v>
                </c:pt>
                <c:pt idx="28">
                  <c:v>Timeout at SRI</c:v>
                </c:pt>
                <c:pt idx="29">
                  <c:v>Stack/Sig Error Map Version Incompatibility</c:v>
                </c:pt>
                <c:pt idx="30">
                  <c:v>Roaming Not Allowed</c:v>
                </c:pt>
                <c:pt idx="31">
                  <c:v>Error Equipment </c:v>
                </c:pt>
                <c:pt idx="32">
                  <c:v>MAP P Abort</c:v>
                </c:pt>
                <c:pt idx="33">
                  <c:v>Error Forward Violation </c:v>
                </c:pt>
              </c:strCache>
            </c:strRef>
          </c:cat>
          <c:val>
            <c:numRef>
              <c:f>'Feb''24 Error'!$B$2:$B$35</c:f>
              <c:numCache>
                <c:formatCode>General</c:formatCode>
                <c:ptCount val="34"/>
                <c:pt idx="0">
                  <c:v>19204850</c:v>
                </c:pt>
                <c:pt idx="1">
                  <c:v>8286191</c:v>
                </c:pt>
                <c:pt idx="2">
                  <c:v>604923</c:v>
                </c:pt>
                <c:pt idx="3">
                  <c:v>577825</c:v>
                </c:pt>
                <c:pt idx="4">
                  <c:v>152854</c:v>
                </c:pt>
                <c:pt idx="5">
                  <c:v>109149</c:v>
                </c:pt>
                <c:pt idx="6">
                  <c:v>62477</c:v>
                </c:pt>
                <c:pt idx="7">
                  <c:v>49258</c:v>
                </c:pt>
                <c:pt idx="8">
                  <c:v>45697</c:v>
                </c:pt>
                <c:pt idx="9">
                  <c:v>30930</c:v>
                </c:pt>
                <c:pt idx="10">
                  <c:v>27810</c:v>
                </c:pt>
                <c:pt idx="11">
                  <c:v>23166</c:v>
                </c:pt>
                <c:pt idx="12">
                  <c:v>13810</c:v>
                </c:pt>
                <c:pt idx="13">
                  <c:v>12943</c:v>
                </c:pt>
                <c:pt idx="14">
                  <c:v>5596</c:v>
                </c:pt>
                <c:pt idx="15">
                  <c:v>5227</c:v>
                </c:pt>
                <c:pt idx="16">
                  <c:v>3454</c:v>
                </c:pt>
                <c:pt idx="17">
                  <c:v>3410</c:v>
                </c:pt>
                <c:pt idx="18">
                  <c:v>1319</c:v>
                </c:pt>
                <c:pt idx="19">
                  <c:v>1117</c:v>
                </c:pt>
                <c:pt idx="20">
                  <c:v>629</c:v>
                </c:pt>
                <c:pt idx="21">
                  <c:v>625</c:v>
                </c:pt>
                <c:pt idx="22">
                  <c:v>536</c:v>
                </c:pt>
                <c:pt idx="23">
                  <c:v>327</c:v>
                </c:pt>
                <c:pt idx="24">
                  <c:v>205</c:v>
                </c:pt>
                <c:pt idx="25">
                  <c:v>108</c:v>
                </c:pt>
                <c:pt idx="26">
                  <c:v>59</c:v>
                </c:pt>
                <c:pt idx="27">
                  <c:v>25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6</c:v>
                </c:pt>
                <c:pt idx="32">
                  <c:v>4</c:v>
                </c:pt>
                <c:pt idx="3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4-4C88-8DC5-2FA2EE7B4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19112"/>
        <c:axId val="615917544"/>
      </c:barChart>
      <c:lineChart>
        <c:grouping val="standard"/>
        <c:varyColors val="0"/>
        <c:ser>
          <c:idx val="1"/>
          <c:order val="1"/>
          <c:tx>
            <c:strRef>
              <c:f>'Feb''24 Error'!$C$1</c:f>
              <c:strCache>
                <c:ptCount val="1"/>
                <c:pt idx="0">
                  <c:v>Error Rate(%)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'Feb''24 Error'!$A$2:$A$35</c:f>
              <c:strCache>
                <c:ptCount val="34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MAP P Abort - - PROVIDER_MALFUNCTION</c:v>
                </c:pt>
                <c:pt idx="3">
                  <c:v>Unknown Subscriber</c:v>
                </c:pt>
                <c:pt idx="4">
                  <c:v>Absent Subscriber for SM - Restricted Area</c:v>
                </c:pt>
                <c:pt idx="5">
                  <c:v>SM Delivery Fail - Equipment Protocol Err</c:v>
                </c:pt>
                <c:pt idx="6">
                  <c:v>UDTS Error</c:v>
                </c:pt>
                <c:pt idx="7">
                  <c:v>Subscriber Busy for MT</c:v>
                </c:pt>
                <c:pt idx="8">
                  <c:v>Stack/Sig Error Map Unrecognised Transaction ID </c:v>
                </c:pt>
                <c:pt idx="9">
                  <c:v>HLR/MSC Timeout </c:v>
                </c:pt>
                <c:pt idx="10">
                  <c:v>MAP P ABORT FW</c:v>
                </c:pt>
                <c:pt idx="11">
                  <c:v>Unidentified Subscriber </c:v>
                </c:pt>
                <c:pt idx="12">
                  <c:v>Message Expired </c:v>
                </c:pt>
                <c:pt idx="13">
                  <c:v>MTS Indication Firewall Response Timeout</c:v>
                </c:pt>
                <c:pt idx="14">
                  <c:v>Call Barred</c:v>
                </c:pt>
                <c:pt idx="15">
                  <c:v>Unknown Errors</c:v>
                </c:pt>
                <c:pt idx="16">
                  <c:v>Illegal Subscriber</c:v>
                </c:pt>
                <c:pt idx="17">
                  <c:v>Tele Service Not Provisioned</c:v>
                </c:pt>
                <c:pt idx="18">
                  <c:v>Network System Failure</c:v>
                </c:pt>
                <c:pt idx="19">
                  <c:v>Facility Not Supported</c:v>
                </c:pt>
                <c:pt idx="20">
                  <c:v>Absent Subscriber for MT</c:v>
                </c:pt>
                <c:pt idx="21">
                  <c:v>Timeout at MT</c:v>
                </c:pt>
                <c:pt idx="22">
                  <c:v>Provider Error Service Completion Failure</c:v>
                </c:pt>
                <c:pt idx="23">
                  <c:v>Unknown Base Station</c:v>
                </c:pt>
                <c:pt idx="24">
                  <c:v>SS Error Status </c:v>
                </c:pt>
                <c:pt idx="25">
                  <c:v>Stack/Sig Cannot deliver Message</c:v>
                </c:pt>
                <c:pt idx="26">
                  <c:v>Stack/Sig Error Map User Resource Limitation</c:v>
                </c:pt>
                <c:pt idx="27">
                  <c:v>Unknown Equipment</c:v>
                </c:pt>
                <c:pt idx="28">
                  <c:v>Timeout at SRI</c:v>
                </c:pt>
                <c:pt idx="29">
                  <c:v>Stack/Sig Error Map Version Incompatibility</c:v>
                </c:pt>
                <c:pt idx="30">
                  <c:v>Roaming Not Allowed</c:v>
                </c:pt>
                <c:pt idx="31">
                  <c:v>Error Equipment </c:v>
                </c:pt>
                <c:pt idx="32">
                  <c:v>MAP P Abort</c:v>
                </c:pt>
                <c:pt idx="33">
                  <c:v>Error Forward Violation </c:v>
                </c:pt>
              </c:strCache>
            </c:strRef>
          </c:cat>
          <c:val>
            <c:numRef>
              <c:f>'Feb''24 Error'!$C$2:$C$35</c:f>
              <c:numCache>
                <c:formatCode>0.00</c:formatCode>
                <c:ptCount val="34"/>
                <c:pt idx="0">
                  <c:v>65.714752836004664</c:v>
                </c:pt>
                <c:pt idx="1">
                  <c:v>28.353514529763384</c:v>
                </c:pt>
                <c:pt idx="2">
                  <c:v>2.0699128308637897</c:v>
                </c:pt>
                <c:pt idx="3">
                  <c:v>1.9771894629463076</c:v>
                </c:pt>
                <c:pt idx="4">
                  <c:v>0.52303261051217054</c:v>
                </c:pt>
                <c:pt idx="5">
                  <c:v>0.37348375838900449</c:v>
                </c:pt>
                <c:pt idx="6">
                  <c:v>0.21378248790982818</c:v>
                </c:pt>
                <c:pt idx="7">
                  <c:v>0.1685499910280954</c:v>
                </c:pt>
                <c:pt idx="8">
                  <c:v>0.1563650359334702</c:v>
                </c:pt>
                <c:pt idx="9">
                  <c:v>0.10583562512686245</c:v>
                </c:pt>
                <c:pt idx="10">
                  <c:v>9.5159674580602802E-2</c:v>
                </c:pt>
                <c:pt idx="11">
                  <c:v>7.9268932805977868E-2</c:v>
                </c:pt>
                <c:pt idx="12">
                  <c:v>4.7254768283283885E-2</c:v>
                </c:pt>
                <c:pt idx="13">
                  <c:v>4.4288085871871344E-2</c:v>
                </c:pt>
                <c:pt idx="14">
                  <c:v>1.9148275402842623E-2</c:v>
                </c:pt>
                <c:pt idx="15">
                  <c:v>1.7885638944006143E-2</c:v>
                </c:pt>
                <c:pt idx="16">
                  <c:v>1.1818824739352826E-2</c:v>
                </c:pt>
                <c:pt idx="17">
                  <c:v>1.1668266462418395E-2</c:v>
                </c:pt>
                <c:pt idx="18">
                  <c:v>4.5133265290116902E-3</c:v>
                </c:pt>
                <c:pt idx="19">
                  <c:v>3.8221271667218028E-3</c:v>
                </c:pt>
                <c:pt idx="20">
                  <c:v>2.1522990043581144E-3</c:v>
                </c:pt>
                <c:pt idx="21">
                  <c:v>2.1386118882731663E-3</c:v>
                </c:pt>
                <c:pt idx="22">
                  <c:v>1.8340735553830673E-3</c:v>
                </c:pt>
                <c:pt idx="23">
                  <c:v>1.1189217399445205E-3</c:v>
                </c:pt>
                <c:pt idx="24">
                  <c:v>7.0146469935359853E-4</c:v>
                </c:pt>
                <c:pt idx="25">
                  <c:v>3.6955213429360314E-4</c:v>
                </c:pt>
                <c:pt idx="26">
                  <c:v>2.0188496225298689E-4</c:v>
                </c:pt>
                <c:pt idx="27">
                  <c:v>8.5544475530926654E-5</c:v>
                </c:pt>
                <c:pt idx="28">
                  <c:v>3.4217790212370657E-5</c:v>
                </c:pt>
                <c:pt idx="29">
                  <c:v>3.4217790212370657E-5</c:v>
                </c:pt>
                <c:pt idx="30">
                  <c:v>3.4217790212370657E-5</c:v>
                </c:pt>
                <c:pt idx="31">
                  <c:v>2.0530674127422397E-5</c:v>
                </c:pt>
                <c:pt idx="32">
                  <c:v>1.3687116084948264E-5</c:v>
                </c:pt>
                <c:pt idx="33">
                  <c:v>1.3687116084948264E-5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D4-4C88-8DC5-2FA2EE7B4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917936"/>
        <c:axId val="615907352"/>
      </c:lineChart>
      <c:catAx>
        <c:axId val="61591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544"/>
        <c:crosses val="autoZero"/>
        <c:auto val="1"/>
        <c:lblAlgn val="ctr"/>
        <c:lblOffset val="100"/>
        <c:noMultiLvlLbl val="0"/>
      </c:catAx>
      <c:valAx>
        <c:axId val="6159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9112"/>
        <c:crosses val="autoZero"/>
        <c:crossBetween val="between"/>
      </c:valAx>
      <c:valAx>
        <c:axId val="61590735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936"/>
        <c:crosses val="max"/>
        <c:crossBetween val="between"/>
      </c:valAx>
      <c:catAx>
        <c:axId val="615917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5907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EWPMOM</a:t>
            </a:r>
            <a:r>
              <a:rPr lang="en-IN" baseline="0"/>
              <a:t> March'24 Error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'Mar''24 Error'!$A$2:$A$32</c:f>
              <c:strCache>
                <c:ptCount val="31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MAP P Abort - - PROVIDER_MALFUNCTION</c:v>
                </c:pt>
                <c:pt idx="3">
                  <c:v>Unknown Subscriber</c:v>
                </c:pt>
                <c:pt idx="4">
                  <c:v>Absent Subscriber for SM - Restricted Area</c:v>
                </c:pt>
                <c:pt idx="5">
                  <c:v>Facility Not Supported</c:v>
                </c:pt>
                <c:pt idx="6">
                  <c:v>SM Delivery Fail - Equipment Protocol Err</c:v>
                </c:pt>
                <c:pt idx="7">
                  <c:v>UDTS Error</c:v>
                </c:pt>
                <c:pt idx="8">
                  <c:v>Subscriber Busy for MT</c:v>
                </c:pt>
                <c:pt idx="9">
                  <c:v>Stack/Sig Error Map Unrecognised Transaction ID </c:v>
                </c:pt>
                <c:pt idx="10">
                  <c:v>Unidentified Subscriber </c:v>
                </c:pt>
                <c:pt idx="11">
                  <c:v>MAP P ABORT FW</c:v>
                </c:pt>
                <c:pt idx="12">
                  <c:v>Tele Service Not Provisioned</c:v>
                </c:pt>
                <c:pt idx="13">
                  <c:v>HLR/MSC Timeout </c:v>
                </c:pt>
                <c:pt idx="14">
                  <c:v>Call Barred</c:v>
                </c:pt>
                <c:pt idx="15">
                  <c:v>Timeout at MT</c:v>
                </c:pt>
                <c:pt idx="16">
                  <c:v>Unknown Errors</c:v>
                </c:pt>
                <c:pt idx="17">
                  <c:v>HLR/MSC Timeout fw</c:v>
                </c:pt>
                <c:pt idx="18">
                  <c:v>Provider Error Service Completion Failure</c:v>
                </c:pt>
                <c:pt idx="19">
                  <c:v>Network System Failure</c:v>
                </c:pt>
                <c:pt idx="20">
                  <c:v>Stack/Sig Cannot deliver Message</c:v>
                </c:pt>
                <c:pt idx="21">
                  <c:v>Unknown Base Station</c:v>
                </c:pt>
                <c:pt idx="22">
                  <c:v>Unknown Equipment</c:v>
                </c:pt>
                <c:pt idx="23">
                  <c:v>SS Error Status </c:v>
                </c:pt>
                <c:pt idx="24">
                  <c:v>Timeout at SRI</c:v>
                </c:pt>
                <c:pt idx="25">
                  <c:v>Illegal Subscriber</c:v>
                </c:pt>
                <c:pt idx="26">
                  <c:v>Absent Subscriber for MT</c:v>
                </c:pt>
                <c:pt idx="27">
                  <c:v>Stack/Sig Cannot deliver Message fw</c:v>
                </c:pt>
                <c:pt idx="28">
                  <c:v>Roaming Not Allowed</c:v>
                </c:pt>
                <c:pt idx="29">
                  <c:v>Stack/Sig Error Map User Resource Limitation</c:v>
                </c:pt>
                <c:pt idx="30">
                  <c:v>Error Equipment </c:v>
                </c:pt>
              </c:strCache>
            </c:strRef>
          </c:cat>
          <c:val>
            <c:numRef>
              <c:f>'Mar''24 Error'!$B$2:$B$32</c:f>
              <c:numCache>
                <c:formatCode>General</c:formatCode>
                <c:ptCount val="31"/>
                <c:pt idx="0">
                  <c:v>9506581</c:v>
                </c:pt>
                <c:pt idx="1">
                  <c:v>5779277</c:v>
                </c:pt>
                <c:pt idx="2">
                  <c:v>319614</c:v>
                </c:pt>
                <c:pt idx="3">
                  <c:v>261489</c:v>
                </c:pt>
                <c:pt idx="4">
                  <c:v>95184</c:v>
                </c:pt>
                <c:pt idx="5">
                  <c:v>82980</c:v>
                </c:pt>
                <c:pt idx="6">
                  <c:v>54160</c:v>
                </c:pt>
                <c:pt idx="7">
                  <c:v>39524</c:v>
                </c:pt>
                <c:pt idx="8">
                  <c:v>33254</c:v>
                </c:pt>
                <c:pt idx="9">
                  <c:v>26979</c:v>
                </c:pt>
                <c:pt idx="10">
                  <c:v>13374</c:v>
                </c:pt>
                <c:pt idx="11">
                  <c:v>13136</c:v>
                </c:pt>
                <c:pt idx="12">
                  <c:v>8646</c:v>
                </c:pt>
                <c:pt idx="13">
                  <c:v>7766</c:v>
                </c:pt>
                <c:pt idx="14">
                  <c:v>5771</c:v>
                </c:pt>
                <c:pt idx="15">
                  <c:v>2938</c:v>
                </c:pt>
                <c:pt idx="16">
                  <c:v>2450</c:v>
                </c:pt>
                <c:pt idx="17">
                  <c:v>467</c:v>
                </c:pt>
                <c:pt idx="18">
                  <c:v>405</c:v>
                </c:pt>
                <c:pt idx="19">
                  <c:v>399</c:v>
                </c:pt>
                <c:pt idx="20">
                  <c:v>335</c:v>
                </c:pt>
                <c:pt idx="21">
                  <c:v>215</c:v>
                </c:pt>
                <c:pt idx="22">
                  <c:v>96</c:v>
                </c:pt>
                <c:pt idx="23">
                  <c:v>49</c:v>
                </c:pt>
                <c:pt idx="24">
                  <c:v>42</c:v>
                </c:pt>
                <c:pt idx="25">
                  <c:v>36</c:v>
                </c:pt>
                <c:pt idx="26">
                  <c:v>34</c:v>
                </c:pt>
                <c:pt idx="27">
                  <c:v>32</c:v>
                </c:pt>
                <c:pt idx="28">
                  <c:v>8</c:v>
                </c:pt>
                <c:pt idx="29">
                  <c:v>4</c:v>
                </c:pt>
                <c:pt idx="3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5-4258-B237-485810789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19112"/>
        <c:axId val="61591754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'Mar''24 Error'!$A$2:$A$32</c:f>
              <c:strCache>
                <c:ptCount val="31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MAP P Abort - - PROVIDER_MALFUNCTION</c:v>
                </c:pt>
                <c:pt idx="3">
                  <c:v>Unknown Subscriber</c:v>
                </c:pt>
                <c:pt idx="4">
                  <c:v>Absent Subscriber for SM - Restricted Area</c:v>
                </c:pt>
                <c:pt idx="5">
                  <c:v>Facility Not Supported</c:v>
                </c:pt>
                <c:pt idx="6">
                  <c:v>SM Delivery Fail - Equipment Protocol Err</c:v>
                </c:pt>
                <c:pt idx="7">
                  <c:v>UDTS Error</c:v>
                </c:pt>
                <c:pt idx="8">
                  <c:v>Subscriber Busy for MT</c:v>
                </c:pt>
                <c:pt idx="9">
                  <c:v>Stack/Sig Error Map Unrecognised Transaction ID </c:v>
                </c:pt>
                <c:pt idx="10">
                  <c:v>Unidentified Subscriber </c:v>
                </c:pt>
                <c:pt idx="11">
                  <c:v>MAP P ABORT FW</c:v>
                </c:pt>
                <c:pt idx="12">
                  <c:v>Tele Service Not Provisioned</c:v>
                </c:pt>
                <c:pt idx="13">
                  <c:v>HLR/MSC Timeout </c:v>
                </c:pt>
                <c:pt idx="14">
                  <c:v>Call Barred</c:v>
                </c:pt>
                <c:pt idx="15">
                  <c:v>Timeout at MT</c:v>
                </c:pt>
                <c:pt idx="16">
                  <c:v>Unknown Errors</c:v>
                </c:pt>
                <c:pt idx="17">
                  <c:v>HLR/MSC Timeout fw</c:v>
                </c:pt>
                <c:pt idx="18">
                  <c:v>Provider Error Service Completion Failure</c:v>
                </c:pt>
                <c:pt idx="19">
                  <c:v>Network System Failure</c:v>
                </c:pt>
                <c:pt idx="20">
                  <c:v>Stack/Sig Cannot deliver Message</c:v>
                </c:pt>
                <c:pt idx="21">
                  <c:v>Unknown Base Station</c:v>
                </c:pt>
                <c:pt idx="22">
                  <c:v>Unknown Equipment</c:v>
                </c:pt>
                <c:pt idx="23">
                  <c:v>SS Error Status </c:v>
                </c:pt>
                <c:pt idx="24">
                  <c:v>Timeout at SRI</c:v>
                </c:pt>
                <c:pt idx="25">
                  <c:v>Illegal Subscriber</c:v>
                </c:pt>
                <c:pt idx="26">
                  <c:v>Absent Subscriber for MT</c:v>
                </c:pt>
                <c:pt idx="27">
                  <c:v>Stack/Sig Cannot deliver Message fw</c:v>
                </c:pt>
                <c:pt idx="28">
                  <c:v>Roaming Not Allowed</c:v>
                </c:pt>
                <c:pt idx="29">
                  <c:v>Stack/Sig Error Map User Resource Limitation</c:v>
                </c:pt>
                <c:pt idx="30">
                  <c:v>Error Equipment </c:v>
                </c:pt>
              </c:strCache>
            </c:strRef>
          </c:cat>
          <c:val>
            <c:numRef>
              <c:f>'Mar''24 Error'!$C$2:$C$32</c:f>
              <c:numCache>
                <c:formatCode>0.00</c:formatCode>
                <c:ptCount val="31"/>
                <c:pt idx="0">
                  <c:v>58.483149564989716</c:v>
                </c:pt>
                <c:pt idx="1">
                  <c:v>35.553299463656288</c:v>
                </c:pt>
                <c:pt idx="2">
                  <c:v>1.9662203861792817</c:v>
                </c:pt>
                <c:pt idx="3">
                  <c:v>1.6086435592985107</c:v>
                </c:pt>
                <c:pt idx="4">
                  <c:v>0.5855585839108699</c:v>
                </c:pt>
                <c:pt idx="5">
                  <c:v>0.51048129194952918</c:v>
                </c:pt>
                <c:pt idx="6">
                  <c:v>0.33318470441053866</c:v>
                </c:pt>
                <c:pt idx="7">
                  <c:v>0.24314609041953711</c:v>
                </c:pt>
                <c:pt idx="8">
                  <c:v>0.20457393206181781</c:v>
                </c:pt>
                <c:pt idx="9">
                  <c:v>0.16597101440716253</c:v>
                </c:pt>
                <c:pt idx="10">
                  <c:v>8.2274967444360123E-2</c:v>
                </c:pt>
                <c:pt idx="11">
                  <c:v>8.0810824910207454E-2</c:v>
                </c:pt>
                <c:pt idx="12">
                  <c:v>5.3188976261697142E-2</c:v>
                </c:pt>
                <c:pt idx="13">
                  <c:v>4.777534000096461E-2</c:v>
                </c:pt>
                <c:pt idx="14">
                  <c:v>3.5502380523508466E-2</c:v>
                </c:pt>
                <c:pt idx="15">
                  <c:v>1.8074162879582027E-2</c:v>
                </c:pt>
                <c:pt idx="16">
                  <c:v>1.507205549863035E-2</c:v>
                </c:pt>
                <c:pt idx="17">
                  <c:v>2.8729183338205605E-3</c:v>
                </c:pt>
                <c:pt idx="18">
                  <c:v>2.4915030518144047E-3</c:v>
                </c:pt>
                <c:pt idx="19">
                  <c:v>2.4545918954912284E-3</c:v>
                </c:pt>
                <c:pt idx="20">
                  <c:v>2.0608728947106806E-3</c:v>
                </c:pt>
                <c:pt idx="21">
                  <c:v>1.3226497682471531E-3</c:v>
                </c:pt>
                <c:pt idx="22">
                  <c:v>5.9057850117082188E-4</c:v>
                </c:pt>
                <c:pt idx="23">
                  <c:v>3.0144110997260698E-4</c:v>
                </c:pt>
                <c:pt idx="24">
                  <c:v>2.5837809426223455E-4</c:v>
                </c:pt>
                <c:pt idx="25">
                  <c:v>2.2146693793905818E-4</c:v>
                </c:pt>
                <c:pt idx="26">
                  <c:v>2.0916321916466607E-4</c:v>
                </c:pt>
                <c:pt idx="27">
                  <c:v>1.9685950039027394E-4</c:v>
                </c:pt>
                <c:pt idx="28">
                  <c:v>4.9214875097568485E-5</c:v>
                </c:pt>
                <c:pt idx="29">
                  <c:v>2.4607437548784243E-5</c:v>
                </c:pt>
                <c:pt idx="30">
                  <c:v>1.8455578161588184E-5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B5-4258-B237-485810789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917936"/>
        <c:axId val="615907352"/>
      </c:lineChart>
      <c:catAx>
        <c:axId val="61591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544"/>
        <c:crosses val="autoZero"/>
        <c:auto val="1"/>
        <c:lblAlgn val="ctr"/>
        <c:lblOffset val="100"/>
        <c:noMultiLvlLbl val="0"/>
      </c:catAx>
      <c:valAx>
        <c:axId val="6159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9112"/>
        <c:crosses val="autoZero"/>
        <c:crossBetween val="between"/>
      </c:valAx>
      <c:valAx>
        <c:axId val="61590735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936"/>
        <c:crosses val="max"/>
        <c:crossBetween val="between"/>
      </c:valAx>
      <c:catAx>
        <c:axId val="615917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5907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EWPMOM</a:t>
            </a:r>
            <a:r>
              <a:rPr lang="en-IN" baseline="0"/>
              <a:t> April</a:t>
            </a:r>
          </a:p>
          <a:p>
            <a:pPr>
              <a:defRPr/>
            </a:pPr>
            <a:r>
              <a:rPr lang="en-IN" baseline="0"/>
              <a:t>'24 Error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'Apr''24 Error'!$B$1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'Apr''24 Error'!$A$2:$A$31</c:f>
              <c:strCache>
                <c:ptCount val="30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Unknown Subscriber</c:v>
                </c:pt>
                <c:pt idx="3">
                  <c:v>MAP P Abort - - PROVIDER_MALFUNCTION</c:v>
                </c:pt>
                <c:pt idx="4">
                  <c:v>Absent Subscriber for SM - Restricted Area</c:v>
                </c:pt>
                <c:pt idx="5">
                  <c:v>SM Delivery Fail - Equipment Protocol Err</c:v>
                </c:pt>
                <c:pt idx="6">
                  <c:v>Stack/Sig Error Map Unrecognised Transaction ID </c:v>
                </c:pt>
                <c:pt idx="7">
                  <c:v>Subscriber Busy for MT</c:v>
                </c:pt>
                <c:pt idx="8">
                  <c:v>UDTS Error</c:v>
                </c:pt>
                <c:pt idx="9">
                  <c:v>Unidentified Subscriber </c:v>
                </c:pt>
                <c:pt idx="10">
                  <c:v>MAP P ABORT FW</c:v>
                </c:pt>
                <c:pt idx="11">
                  <c:v>HLR/MSC Timeout </c:v>
                </c:pt>
                <c:pt idx="12">
                  <c:v>Call Barred</c:v>
                </c:pt>
                <c:pt idx="13">
                  <c:v>Tele Service Not Provisioned</c:v>
                </c:pt>
                <c:pt idx="14">
                  <c:v>Facility Not Supported</c:v>
                </c:pt>
                <c:pt idx="15">
                  <c:v>Provider Error Service Completion Failure</c:v>
                </c:pt>
                <c:pt idx="16">
                  <c:v>Network System Failure</c:v>
                </c:pt>
                <c:pt idx="17">
                  <c:v>Stack/Sig Cannot deliver Message</c:v>
                </c:pt>
                <c:pt idx="18">
                  <c:v>Unknown Base Station</c:v>
                </c:pt>
                <c:pt idx="19">
                  <c:v>Timeout at MT</c:v>
                </c:pt>
                <c:pt idx="20">
                  <c:v>Unknown Equipment</c:v>
                </c:pt>
                <c:pt idx="21">
                  <c:v>SM Delivery Fail - EQuipmet Not SM-Supported</c:v>
                </c:pt>
                <c:pt idx="22">
                  <c:v>Absent Subscriber for MT</c:v>
                </c:pt>
                <c:pt idx="23">
                  <c:v>Illegal Subscriber</c:v>
                </c:pt>
                <c:pt idx="24">
                  <c:v>HLR/MSC Timeout fw</c:v>
                </c:pt>
                <c:pt idx="25">
                  <c:v>Timeout at SRI</c:v>
                </c:pt>
                <c:pt idx="26">
                  <c:v>Stack/Sig Error Map User Resource Limitation</c:v>
                </c:pt>
                <c:pt idx="27">
                  <c:v>MTS Indication Firewall Response Timeout</c:v>
                </c:pt>
                <c:pt idx="28">
                  <c:v>Unknown Errors</c:v>
                </c:pt>
                <c:pt idx="29">
                  <c:v>Error Equipment </c:v>
                </c:pt>
              </c:strCache>
            </c:strRef>
          </c:cat>
          <c:val>
            <c:numRef>
              <c:f>'Apr''24 Error'!$B$2:$B$31</c:f>
              <c:numCache>
                <c:formatCode>General</c:formatCode>
                <c:ptCount val="30"/>
                <c:pt idx="0">
                  <c:v>18807479</c:v>
                </c:pt>
                <c:pt idx="1">
                  <c:v>10708703</c:v>
                </c:pt>
                <c:pt idx="2">
                  <c:v>790340</c:v>
                </c:pt>
                <c:pt idx="3">
                  <c:v>548184</c:v>
                </c:pt>
                <c:pt idx="4">
                  <c:v>178842</c:v>
                </c:pt>
                <c:pt idx="5">
                  <c:v>102884</c:v>
                </c:pt>
                <c:pt idx="6">
                  <c:v>87280</c:v>
                </c:pt>
                <c:pt idx="7">
                  <c:v>60462</c:v>
                </c:pt>
                <c:pt idx="8">
                  <c:v>38531</c:v>
                </c:pt>
                <c:pt idx="9">
                  <c:v>21703</c:v>
                </c:pt>
                <c:pt idx="10">
                  <c:v>19880</c:v>
                </c:pt>
                <c:pt idx="11">
                  <c:v>16750</c:v>
                </c:pt>
                <c:pt idx="12">
                  <c:v>4708</c:v>
                </c:pt>
                <c:pt idx="13">
                  <c:v>2834</c:v>
                </c:pt>
                <c:pt idx="14">
                  <c:v>863</c:v>
                </c:pt>
                <c:pt idx="15">
                  <c:v>711</c:v>
                </c:pt>
                <c:pt idx="16">
                  <c:v>650</c:v>
                </c:pt>
                <c:pt idx="17">
                  <c:v>456</c:v>
                </c:pt>
                <c:pt idx="18">
                  <c:v>371</c:v>
                </c:pt>
                <c:pt idx="19">
                  <c:v>313</c:v>
                </c:pt>
                <c:pt idx="20">
                  <c:v>107</c:v>
                </c:pt>
                <c:pt idx="21">
                  <c:v>90</c:v>
                </c:pt>
                <c:pt idx="22">
                  <c:v>59</c:v>
                </c:pt>
                <c:pt idx="23">
                  <c:v>21</c:v>
                </c:pt>
                <c:pt idx="24">
                  <c:v>14</c:v>
                </c:pt>
                <c:pt idx="25">
                  <c:v>13</c:v>
                </c:pt>
                <c:pt idx="26">
                  <c:v>12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5-40A7-A313-405E39A65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19112"/>
        <c:axId val="615917544"/>
      </c:barChart>
      <c:lineChart>
        <c:grouping val="standard"/>
        <c:varyColors val="0"/>
        <c:ser>
          <c:idx val="1"/>
          <c:order val="1"/>
          <c:tx>
            <c:strRef>
              <c:f>'Apr''24 Error'!$C$1</c:f>
              <c:strCache>
                <c:ptCount val="1"/>
                <c:pt idx="0">
                  <c:v>Error Rate(%)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'Apr''24 Error'!$A$2:$A$31</c:f>
              <c:strCache>
                <c:ptCount val="30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Unknown Subscriber</c:v>
                </c:pt>
                <c:pt idx="3">
                  <c:v>MAP P Abort - - PROVIDER_MALFUNCTION</c:v>
                </c:pt>
                <c:pt idx="4">
                  <c:v>Absent Subscriber for SM - Restricted Area</c:v>
                </c:pt>
                <c:pt idx="5">
                  <c:v>SM Delivery Fail - Equipment Protocol Err</c:v>
                </c:pt>
                <c:pt idx="6">
                  <c:v>Stack/Sig Error Map Unrecognised Transaction ID </c:v>
                </c:pt>
                <c:pt idx="7">
                  <c:v>Subscriber Busy for MT</c:v>
                </c:pt>
                <c:pt idx="8">
                  <c:v>UDTS Error</c:v>
                </c:pt>
                <c:pt idx="9">
                  <c:v>Unidentified Subscriber </c:v>
                </c:pt>
                <c:pt idx="10">
                  <c:v>MAP P ABORT FW</c:v>
                </c:pt>
                <c:pt idx="11">
                  <c:v>HLR/MSC Timeout </c:v>
                </c:pt>
                <c:pt idx="12">
                  <c:v>Call Barred</c:v>
                </c:pt>
                <c:pt idx="13">
                  <c:v>Tele Service Not Provisioned</c:v>
                </c:pt>
                <c:pt idx="14">
                  <c:v>Facility Not Supported</c:v>
                </c:pt>
                <c:pt idx="15">
                  <c:v>Provider Error Service Completion Failure</c:v>
                </c:pt>
                <c:pt idx="16">
                  <c:v>Network System Failure</c:v>
                </c:pt>
                <c:pt idx="17">
                  <c:v>Stack/Sig Cannot deliver Message</c:v>
                </c:pt>
                <c:pt idx="18">
                  <c:v>Unknown Base Station</c:v>
                </c:pt>
                <c:pt idx="19">
                  <c:v>Timeout at MT</c:v>
                </c:pt>
                <c:pt idx="20">
                  <c:v>Unknown Equipment</c:v>
                </c:pt>
                <c:pt idx="21">
                  <c:v>SM Delivery Fail - EQuipmet Not SM-Supported</c:v>
                </c:pt>
                <c:pt idx="22">
                  <c:v>Absent Subscriber for MT</c:v>
                </c:pt>
                <c:pt idx="23">
                  <c:v>Illegal Subscriber</c:v>
                </c:pt>
                <c:pt idx="24">
                  <c:v>HLR/MSC Timeout fw</c:v>
                </c:pt>
                <c:pt idx="25">
                  <c:v>Timeout at SRI</c:v>
                </c:pt>
                <c:pt idx="26">
                  <c:v>Stack/Sig Error Map User Resource Limitation</c:v>
                </c:pt>
                <c:pt idx="27">
                  <c:v>MTS Indication Firewall Response Timeout</c:v>
                </c:pt>
                <c:pt idx="28">
                  <c:v>Unknown Errors</c:v>
                </c:pt>
                <c:pt idx="29">
                  <c:v>Error Equipment </c:v>
                </c:pt>
              </c:strCache>
            </c:strRef>
          </c:cat>
          <c:val>
            <c:numRef>
              <c:f>'Apr''24 Error'!$C$2:$C$31</c:f>
              <c:numCache>
                <c:formatCode>0.00</c:formatCode>
                <c:ptCount val="30"/>
                <c:pt idx="0">
                  <c:v>59.911190221896703</c:v>
                </c:pt>
                <c:pt idx="1">
                  <c:v>34.11255397189575</c:v>
                </c:pt>
                <c:pt idx="2">
                  <c:v>2.517626635657753</c:v>
                </c:pt>
                <c:pt idx="3">
                  <c:v>1.7462391371326387</c:v>
                </c:pt>
                <c:pt idx="4">
                  <c:v>0.56970086643002238</c:v>
                </c:pt>
                <c:pt idx="5">
                  <c:v>0.327736795281793</c:v>
                </c:pt>
                <c:pt idx="6">
                  <c:v>0.27803028160058796</c:v>
                </c:pt>
                <c:pt idx="7">
                  <c:v>0.19260159127102142</c:v>
                </c:pt>
                <c:pt idx="8">
                  <c:v>0.1227404305723219</c:v>
                </c:pt>
                <c:pt idx="9">
                  <c:v>6.9134867112483511E-2</c:v>
                </c:pt>
                <c:pt idx="10">
                  <c:v>6.3327703920940517E-2</c:v>
                </c:pt>
                <c:pt idx="11">
                  <c:v>5.3357094601396059E-2</c:v>
                </c:pt>
                <c:pt idx="12">
                  <c:v>1.4997325455723741E-2</c:v>
                </c:pt>
                <c:pt idx="13">
                  <c:v>9.0277018567376972E-3</c:v>
                </c:pt>
                <c:pt idx="14">
                  <c:v>2.7490849337913313E-3</c:v>
                </c:pt>
                <c:pt idx="15">
                  <c:v>2.2648892096473194E-3</c:v>
                </c:pt>
                <c:pt idx="16">
                  <c:v>2.070573820352683E-3</c:v>
                </c:pt>
                <c:pt idx="17">
                  <c:v>1.4525871724320361E-3</c:v>
                </c:pt>
                <c:pt idx="18">
                  <c:v>1.1818198266936083E-3</c:v>
                </c:pt>
                <c:pt idx="19">
                  <c:v>9.9706093195444582E-4</c:v>
                </c:pt>
                <c:pt idx="20">
                  <c:v>3.4084830581190319E-4</c:v>
                </c:pt>
                <c:pt idx="21">
                  <c:v>2.8669483666421766E-4</c:v>
                </c:pt>
                <c:pt idx="22">
                  <c:v>1.8794439292432044E-4</c:v>
                </c:pt>
                <c:pt idx="23">
                  <c:v>6.6895461888317445E-5</c:v>
                </c:pt>
                <c:pt idx="24">
                  <c:v>4.4596974592211632E-5</c:v>
                </c:pt>
                <c:pt idx="25">
                  <c:v>4.1411476407053659E-5</c:v>
                </c:pt>
                <c:pt idx="26">
                  <c:v>3.8225978221895686E-5</c:v>
                </c:pt>
                <c:pt idx="27">
                  <c:v>6.3709963703159473E-6</c:v>
                </c:pt>
                <c:pt idx="28">
                  <c:v>3.1854981851579737E-6</c:v>
                </c:pt>
                <c:pt idx="29">
                  <c:v>3.1854981851579737E-6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E5-40A7-A313-405E39A65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917936"/>
        <c:axId val="615907352"/>
      </c:lineChart>
      <c:catAx>
        <c:axId val="61591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544"/>
        <c:crosses val="autoZero"/>
        <c:auto val="1"/>
        <c:lblAlgn val="ctr"/>
        <c:lblOffset val="100"/>
        <c:noMultiLvlLbl val="0"/>
      </c:catAx>
      <c:valAx>
        <c:axId val="6159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9112"/>
        <c:crosses val="autoZero"/>
        <c:crossBetween val="between"/>
      </c:valAx>
      <c:valAx>
        <c:axId val="61590735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936"/>
        <c:crosses val="max"/>
        <c:crossBetween val="between"/>
      </c:valAx>
      <c:catAx>
        <c:axId val="615917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5907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 sz="1800" b="0" i="0" baseline="0">
                <a:effectLst/>
              </a:rPr>
              <a:t> Ewpmom May'24 Error</a:t>
            </a:r>
            <a:endParaRPr lang="fr-C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'May''24_error'!$A$2:$A$33</c:f>
              <c:strCache>
                <c:ptCount val="32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Unknown Subscriber</c:v>
                </c:pt>
                <c:pt idx="3">
                  <c:v>MAP P Abort - - PROVIDER_MALFUNCTION</c:v>
                </c:pt>
                <c:pt idx="4">
                  <c:v>Timeout at MT</c:v>
                </c:pt>
                <c:pt idx="5">
                  <c:v>Absent Subscriber for SM - Restricted Area</c:v>
                </c:pt>
                <c:pt idx="6">
                  <c:v>Timeout at SRI</c:v>
                </c:pt>
                <c:pt idx="7">
                  <c:v>SM Delivery Fail - Equipment Protocol Err</c:v>
                </c:pt>
                <c:pt idx="8">
                  <c:v>Stack/Sig Error Map User Resource Limitation</c:v>
                </c:pt>
                <c:pt idx="9">
                  <c:v>Subscriber Busy for MT</c:v>
                </c:pt>
                <c:pt idx="10">
                  <c:v>Stack/Sig Error Map Unrecognised Transaction ID </c:v>
                </c:pt>
                <c:pt idx="11">
                  <c:v>UDTS Error</c:v>
                </c:pt>
                <c:pt idx="12">
                  <c:v>HLR/MSC Timeout </c:v>
                </c:pt>
                <c:pt idx="13">
                  <c:v>MAP P ABORT FW</c:v>
                </c:pt>
                <c:pt idx="14">
                  <c:v>Unidentified Subscriber </c:v>
                </c:pt>
                <c:pt idx="15">
                  <c:v>Call Barred</c:v>
                </c:pt>
                <c:pt idx="16">
                  <c:v>Stack/Sig Cannot deliver Message</c:v>
                </c:pt>
                <c:pt idx="17">
                  <c:v>Tele Service Not Provisioned</c:v>
                </c:pt>
                <c:pt idx="18">
                  <c:v>Provider Error Service Completion Failure</c:v>
                </c:pt>
                <c:pt idx="19">
                  <c:v>Facility Not Supported</c:v>
                </c:pt>
                <c:pt idx="20">
                  <c:v>Message Expired </c:v>
                </c:pt>
                <c:pt idx="21">
                  <c:v>Network System Failure</c:v>
                </c:pt>
                <c:pt idx="22">
                  <c:v>SM Delivery Fail - EQuipmet Not SM-Supported</c:v>
                </c:pt>
                <c:pt idx="23">
                  <c:v>Unknown Base Station</c:v>
                </c:pt>
                <c:pt idx="24">
                  <c:v>Unknown Equipment</c:v>
                </c:pt>
                <c:pt idx="25">
                  <c:v>HLR/MSC Timeout fw</c:v>
                </c:pt>
                <c:pt idx="26">
                  <c:v>Illegal Subscriber</c:v>
                </c:pt>
                <c:pt idx="27">
                  <c:v>MTS Indication Firewall Response Timeout</c:v>
                </c:pt>
                <c:pt idx="28">
                  <c:v>Absent Subscriber for MT</c:v>
                </c:pt>
                <c:pt idx="29">
                  <c:v>Error Equipment </c:v>
                </c:pt>
                <c:pt idx="30">
                  <c:v>MAP P Abort</c:v>
                </c:pt>
                <c:pt idx="31">
                  <c:v>Unknown Errors</c:v>
                </c:pt>
              </c:strCache>
            </c:strRef>
          </c:cat>
          <c:val>
            <c:numRef>
              <c:f>'May''24_error'!$B$2:$B$33</c:f>
              <c:numCache>
                <c:formatCode>General</c:formatCode>
                <c:ptCount val="32"/>
                <c:pt idx="0">
                  <c:v>15310081</c:v>
                </c:pt>
                <c:pt idx="1">
                  <c:v>7718232</c:v>
                </c:pt>
                <c:pt idx="2">
                  <c:v>1026675</c:v>
                </c:pt>
                <c:pt idx="3">
                  <c:v>563018</c:v>
                </c:pt>
                <c:pt idx="4">
                  <c:v>269018</c:v>
                </c:pt>
                <c:pt idx="5">
                  <c:v>143332</c:v>
                </c:pt>
                <c:pt idx="6">
                  <c:v>127307</c:v>
                </c:pt>
                <c:pt idx="7">
                  <c:v>102191</c:v>
                </c:pt>
                <c:pt idx="8">
                  <c:v>74495</c:v>
                </c:pt>
                <c:pt idx="9">
                  <c:v>48950</c:v>
                </c:pt>
                <c:pt idx="10">
                  <c:v>45031</c:v>
                </c:pt>
                <c:pt idx="11">
                  <c:v>42161</c:v>
                </c:pt>
                <c:pt idx="12">
                  <c:v>26402</c:v>
                </c:pt>
                <c:pt idx="13">
                  <c:v>21287</c:v>
                </c:pt>
                <c:pt idx="14">
                  <c:v>19721</c:v>
                </c:pt>
                <c:pt idx="15">
                  <c:v>4841</c:v>
                </c:pt>
                <c:pt idx="16">
                  <c:v>2456</c:v>
                </c:pt>
                <c:pt idx="17">
                  <c:v>2295</c:v>
                </c:pt>
                <c:pt idx="18">
                  <c:v>1910</c:v>
                </c:pt>
                <c:pt idx="19">
                  <c:v>1080</c:v>
                </c:pt>
                <c:pt idx="20">
                  <c:v>1062</c:v>
                </c:pt>
                <c:pt idx="21">
                  <c:v>855</c:v>
                </c:pt>
                <c:pt idx="22">
                  <c:v>93</c:v>
                </c:pt>
                <c:pt idx="23">
                  <c:v>79</c:v>
                </c:pt>
                <c:pt idx="24">
                  <c:v>76</c:v>
                </c:pt>
                <c:pt idx="25">
                  <c:v>50</c:v>
                </c:pt>
                <c:pt idx="26">
                  <c:v>34</c:v>
                </c:pt>
                <c:pt idx="27">
                  <c:v>33</c:v>
                </c:pt>
                <c:pt idx="28">
                  <c:v>29</c:v>
                </c:pt>
                <c:pt idx="29">
                  <c:v>6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3-4ED6-8B91-3AB1E8A89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602488"/>
        <c:axId val="3466122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'May''24_error'!$A$2:$A$33</c:f>
              <c:strCache>
                <c:ptCount val="32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Unknown Subscriber</c:v>
                </c:pt>
                <c:pt idx="3">
                  <c:v>MAP P Abort - - PROVIDER_MALFUNCTION</c:v>
                </c:pt>
                <c:pt idx="4">
                  <c:v>Timeout at MT</c:v>
                </c:pt>
                <c:pt idx="5">
                  <c:v>Absent Subscriber for SM - Restricted Area</c:v>
                </c:pt>
                <c:pt idx="6">
                  <c:v>Timeout at SRI</c:v>
                </c:pt>
                <c:pt idx="7">
                  <c:v>SM Delivery Fail - Equipment Protocol Err</c:v>
                </c:pt>
                <c:pt idx="8">
                  <c:v>Stack/Sig Error Map User Resource Limitation</c:v>
                </c:pt>
                <c:pt idx="9">
                  <c:v>Subscriber Busy for MT</c:v>
                </c:pt>
                <c:pt idx="10">
                  <c:v>Stack/Sig Error Map Unrecognised Transaction ID </c:v>
                </c:pt>
                <c:pt idx="11">
                  <c:v>UDTS Error</c:v>
                </c:pt>
                <c:pt idx="12">
                  <c:v>HLR/MSC Timeout </c:v>
                </c:pt>
                <c:pt idx="13">
                  <c:v>MAP P ABORT FW</c:v>
                </c:pt>
                <c:pt idx="14">
                  <c:v>Unidentified Subscriber </c:v>
                </c:pt>
                <c:pt idx="15">
                  <c:v>Call Barred</c:v>
                </c:pt>
                <c:pt idx="16">
                  <c:v>Stack/Sig Cannot deliver Message</c:v>
                </c:pt>
                <c:pt idx="17">
                  <c:v>Tele Service Not Provisioned</c:v>
                </c:pt>
                <c:pt idx="18">
                  <c:v>Provider Error Service Completion Failure</c:v>
                </c:pt>
                <c:pt idx="19">
                  <c:v>Facility Not Supported</c:v>
                </c:pt>
                <c:pt idx="20">
                  <c:v>Message Expired </c:v>
                </c:pt>
                <c:pt idx="21">
                  <c:v>Network System Failure</c:v>
                </c:pt>
                <c:pt idx="22">
                  <c:v>SM Delivery Fail - EQuipmet Not SM-Supported</c:v>
                </c:pt>
                <c:pt idx="23">
                  <c:v>Unknown Base Station</c:v>
                </c:pt>
                <c:pt idx="24">
                  <c:v>Unknown Equipment</c:v>
                </c:pt>
                <c:pt idx="25">
                  <c:v>HLR/MSC Timeout fw</c:v>
                </c:pt>
                <c:pt idx="26">
                  <c:v>Illegal Subscriber</c:v>
                </c:pt>
                <c:pt idx="27">
                  <c:v>MTS Indication Firewall Response Timeout</c:v>
                </c:pt>
                <c:pt idx="28">
                  <c:v>Absent Subscriber for MT</c:v>
                </c:pt>
                <c:pt idx="29">
                  <c:v>Error Equipment </c:v>
                </c:pt>
                <c:pt idx="30">
                  <c:v>MAP P Abort</c:v>
                </c:pt>
                <c:pt idx="31">
                  <c:v>Unknown Errors</c:v>
                </c:pt>
              </c:strCache>
            </c:strRef>
          </c:cat>
          <c:val>
            <c:numRef>
              <c:f>'May''24_error'!$C$2:$C$33</c:f>
              <c:numCache>
                <c:formatCode>0.00</c:formatCode>
                <c:ptCount val="32"/>
                <c:pt idx="0">
                  <c:v>59.91546837016152</c:v>
                </c:pt>
                <c:pt idx="1">
                  <c:v>30.205031917830382</c:v>
                </c:pt>
                <c:pt idx="2">
                  <c:v>4.0178568283822651</c:v>
                </c:pt>
                <c:pt idx="3">
                  <c:v>2.2033513193582452</c:v>
                </c:pt>
                <c:pt idx="4">
                  <c:v>1.0527925665451483</c:v>
                </c:pt>
                <c:pt idx="5">
                  <c:v>0.56092478625240394</c:v>
                </c:pt>
                <c:pt idx="6">
                  <c:v>0.49821150729379893</c:v>
                </c:pt>
                <c:pt idx="7">
                  <c:v>0.39992091669633728</c:v>
                </c:pt>
                <c:pt idx="8">
                  <c:v>0.29153358602316881</c:v>
                </c:pt>
                <c:pt idx="9">
                  <c:v>0.19156411887823496</c:v>
                </c:pt>
                <c:pt idx="10">
                  <c:v>0.1762272489725393</c:v>
                </c:pt>
                <c:pt idx="11">
                  <c:v>0.16499560400460192</c:v>
                </c:pt>
                <c:pt idx="12">
                  <c:v>0.10332330677473257</c:v>
                </c:pt>
                <c:pt idx="13">
                  <c:v>8.3305932554872064E-2</c:v>
                </c:pt>
                <c:pt idx="14">
                  <c:v>7.7177446136826797E-2</c:v>
                </c:pt>
                <c:pt idx="15">
                  <c:v>1.8945084769959868E-2</c:v>
                </c:pt>
                <c:pt idx="16">
                  <c:v>9.6114703976495422E-3</c:v>
                </c:pt>
                <c:pt idx="17">
                  <c:v>8.9814025092042754E-3</c:v>
                </c:pt>
                <c:pt idx="18">
                  <c:v>7.4747184281395056E-3</c:v>
                </c:pt>
                <c:pt idx="19">
                  <c:v>4.2265423572726002E-3</c:v>
                </c:pt>
                <c:pt idx="20">
                  <c:v>4.1560999846513898E-3</c:v>
                </c:pt>
                <c:pt idx="21">
                  <c:v>3.3460126995074747E-3</c:v>
                </c:pt>
                <c:pt idx="22">
                  <c:v>3.6395225854291832E-4</c:v>
                </c:pt>
                <c:pt idx="23">
                  <c:v>3.0916374650419943E-4</c:v>
                </c:pt>
                <c:pt idx="24">
                  <c:v>2.9742335106733108E-4</c:v>
                </c:pt>
                <c:pt idx="25">
                  <c:v>1.9567325728113888E-4</c:v>
                </c:pt>
                <c:pt idx="26">
                  <c:v>1.3305781495117445E-4</c:v>
                </c:pt>
                <c:pt idx="27">
                  <c:v>1.2914434980555167E-4</c:v>
                </c:pt>
                <c:pt idx="28">
                  <c:v>1.1349048922306055E-4</c:v>
                </c:pt>
                <c:pt idx="29">
                  <c:v>2.3480790873736667E-5</c:v>
                </c:pt>
                <c:pt idx="30">
                  <c:v>3.9134651456227776E-6</c:v>
                </c:pt>
                <c:pt idx="31">
                  <c:v>3.9134651456227776E-6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3-4ED6-8B91-3AB1E8A89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610720"/>
        <c:axId val="346613072"/>
      </c:lineChart>
      <c:catAx>
        <c:axId val="34660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12288"/>
        <c:crosses val="autoZero"/>
        <c:auto val="1"/>
        <c:lblAlgn val="ctr"/>
        <c:lblOffset val="100"/>
        <c:noMultiLvlLbl val="0"/>
      </c:catAx>
      <c:valAx>
        <c:axId val="3466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02488"/>
        <c:crosses val="autoZero"/>
        <c:crossBetween val="between"/>
      </c:valAx>
      <c:valAx>
        <c:axId val="34661307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10720"/>
        <c:crosses val="max"/>
        <c:crossBetween val="between"/>
      </c:valAx>
      <c:catAx>
        <c:axId val="346610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6613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/>
              <a:t>MoMo stats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Fevrier!$B$1</c:f>
              <c:strCache>
                <c:ptCount val="1"/>
                <c:pt idx="0">
                  <c:v>Success_A2P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Fevrier!$A$2:$A$29</c:f>
              <c:numCache>
                <c:formatCode>m/d/yyyy</c:formatCode>
                <c:ptCount val="28"/>
                <c:pt idx="0">
                  <c:v>44958</c:v>
                </c:pt>
                <c:pt idx="1">
                  <c:v>44959</c:v>
                </c:pt>
                <c:pt idx="2">
                  <c:v>44960</c:v>
                </c:pt>
                <c:pt idx="3">
                  <c:v>44961</c:v>
                </c:pt>
                <c:pt idx="4">
                  <c:v>44962</c:v>
                </c:pt>
                <c:pt idx="5">
                  <c:v>44963</c:v>
                </c:pt>
                <c:pt idx="6">
                  <c:v>44964</c:v>
                </c:pt>
                <c:pt idx="7">
                  <c:v>44965</c:v>
                </c:pt>
                <c:pt idx="8">
                  <c:v>44966</c:v>
                </c:pt>
                <c:pt idx="9">
                  <c:v>44967</c:v>
                </c:pt>
                <c:pt idx="10">
                  <c:v>44968</c:v>
                </c:pt>
                <c:pt idx="11">
                  <c:v>44969</c:v>
                </c:pt>
                <c:pt idx="12">
                  <c:v>44970</c:v>
                </c:pt>
                <c:pt idx="13">
                  <c:v>44971</c:v>
                </c:pt>
                <c:pt idx="14">
                  <c:v>44972</c:v>
                </c:pt>
                <c:pt idx="15">
                  <c:v>44973</c:v>
                </c:pt>
                <c:pt idx="16">
                  <c:v>44974</c:v>
                </c:pt>
                <c:pt idx="17">
                  <c:v>44975</c:v>
                </c:pt>
                <c:pt idx="18">
                  <c:v>44976</c:v>
                </c:pt>
                <c:pt idx="19">
                  <c:v>44977</c:v>
                </c:pt>
                <c:pt idx="20">
                  <c:v>44978</c:v>
                </c:pt>
                <c:pt idx="21">
                  <c:v>44979</c:v>
                </c:pt>
                <c:pt idx="22">
                  <c:v>44980</c:v>
                </c:pt>
                <c:pt idx="23">
                  <c:v>44981</c:v>
                </c:pt>
                <c:pt idx="24">
                  <c:v>44982</c:v>
                </c:pt>
                <c:pt idx="25">
                  <c:v>44983</c:v>
                </c:pt>
                <c:pt idx="26">
                  <c:v>44984</c:v>
                </c:pt>
                <c:pt idx="27">
                  <c:v>44985</c:v>
                </c:pt>
              </c:numCache>
            </c:numRef>
          </c:cat>
          <c:val>
            <c:numRef>
              <c:f>Fevrier!$B$2:$B$29</c:f>
              <c:numCache>
                <c:formatCode>General</c:formatCode>
                <c:ptCount val="28"/>
                <c:pt idx="0">
                  <c:v>11051705</c:v>
                </c:pt>
                <c:pt idx="1">
                  <c:v>10853048</c:v>
                </c:pt>
                <c:pt idx="2">
                  <c:v>11556348</c:v>
                </c:pt>
                <c:pt idx="3">
                  <c:v>11042421</c:v>
                </c:pt>
                <c:pt idx="4">
                  <c:v>9746505</c:v>
                </c:pt>
                <c:pt idx="5">
                  <c:v>11642215</c:v>
                </c:pt>
                <c:pt idx="6">
                  <c:v>11276994</c:v>
                </c:pt>
                <c:pt idx="7">
                  <c:v>12194714</c:v>
                </c:pt>
                <c:pt idx="8">
                  <c:v>12140639</c:v>
                </c:pt>
                <c:pt idx="9">
                  <c:v>12788928</c:v>
                </c:pt>
                <c:pt idx="10">
                  <c:v>12624371</c:v>
                </c:pt>
                <c:pt idx="11">
                  <c:v>10382308</c:v>
                </c:pt>
                <c:pt idx="12">
                  <c:v>13217008</c:v>
                </c:pt>
                <c:pt idx="13">
                  <c:v>13018643</c:v>
                </c:pt>
                <c:pt idx="14">
                  <c:v>11716444</c:v>
                </c:pt>
                <c:pt idx="15">
                  <c:v>10810965</c:v>
                </c:pt>
                <c:pt idx="16">
                  <c:v>12924225</c:v>
                </c:pt>
                <c:pt idx="17">
                  <c:v>12241663</c:v>
                </c:pt>
                <c:pt idx="18">
                  <c:v>11062460</c:v>
                </c:pt>
                <c:pt idx="19">
                  <c:v>13115578</c:v>
                </c:pt>
                <c:pt idx="20">
                  <c:v>12250780</c:v>
                </c:pt>
                <c:pt idx="21">
                  <c:v>11729848</c:v>
                </c:pt>
                <c:pt idx="22">
                  <c:v>11907144</c:v>
                </c:pt>
                <c:pt idx="23">
                  <c:v>12325017</c:v>
                </c:pt>
                <c:pt idx="24">
                  <c:v>11365157</c:v>
                </c:pt>
                <c:pt idx="25">
                  <c:v>10541325</c:v>
                </c:pt>
                <c:pt idx="26">
                  <c:v>12031837</c:v>
                </c:pt>
                <c:pt idx="27">
                  <c:v>12419606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A-4BEC-B60F-2115536CC264}"/>
            </c:ext>
          </c:extLst>
        </c:ser>
        <c:ser>
          <c:idx val="1"/>
          <c:order val="1"/>
          <c:tx>
            <c:strRef>
              <c:f>Fevrier!$D$1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Fevrier!$A$2:$A$29</c:f>
              <c:numCache>
                <c:formatCode>m/d/yyyy</c:formatCode>
                <c:ptCount val="28"/>
                <c:pt idx="0">
                  <c:v>44958</c:v>
                </c:pt>
                <c:pt idx="1">
                  <c:v>44959</c:v>
                </c:pt>
                <c:pt idx="2">
                  <c:v>44960</c:v>
                </c:pt>
                <c:pt idx="3">
                  <c:v>44961</c:v>
                </c:pt>
                <c:pt idx="4">
                  <c:v>44962</c:v>
                </c:pt>
                <c:pt idx="5">
                  <c:v>44963</c:v>
                </c:pt>
                <c:pt idx="6">
                  <c:v>44964</c:v>
                </c:pt>
                <c:pt idx="7">
                  <c:v>44965</c:v>
                </c:pt>
                <c:pt idx="8">
                  <c:v>44966</c:v>
                </c:pt>
                <c:pt idx="9">
                  <c:v>44967</c:v>
                </c:pt>
                <c:pt idx="10">
                  <c:v>44968</c:v>
                </c:pt>
                <c:pt idx="11">
                  <c:v>44969</c:v>
                </c:pt>
                <c:pt idx="12">
                  <c:v>44970</c:v>
                </c:pt>
                <c:pt idx="13">
                  <c:v>44971</c:v>
                </c:pt>
                <c:pt idx="14">
                  <c:v>44972</c:v>
                </c:pt>
                <c:pt idx="15">
                  <c:v>44973</c:v>
                </c:pt>
                <c:pt idx="16">
                  <c:v>44974</c:v>
                </c:pt>
                <c:pt idx="17">
                  <c:v>44975</c:v>
                </c:pt>
                <c:pt idx="18">
                  <c:v>44976</c:v>
                </c:pt>
                <c:pt idx="19">
                  <c:v>44977</c:v>
                </c:pt>
                <c:pt idx="20">
                  <c:v>44978</c:v>
                </c:pt>
                <c:pt idx="21">
                  <c:v>44979</c:v>
                </c:pt>
                <c:pt idx="22">
                  <c:v>44980</c:v>
                </c:pt>
                <c:pt idx="23">
                  <c:v>44981</c:v>
                </c:pt>
                <c:pt idx="24">
                  <c:v>44982</c:v>
                </c:pt>
                <c:pt idx="25">
                  <c:v>44983</c:v>
                </c:pt>
                <c:pt idx="26">
                  <c:v>44984</c:v>
                </c:pt>
                <c:pt idx="27">
                  <c:v>44985</c:v>
                </c:pt>
              </c:numCache>
            </c:numRef>
          </c:cat>
          <c:val>
            <c:numRef>
              <c:f>Fevrier!$D$2:$D$29</c:f>
              <c:numCache>
                <c:formatCode>General</c:formatCode>
                <c:ptCount val="28"/>
                <c:pt idx="0">
                  <c:v>11844197</c:v>
                </c:pt>
                <c:pt idx="1">
                  <c:v>11602577</c:v>
                </c:pt>
                <c:pt idx="2">
                  <c:v>12363157</c:v>
                </c:pt>
                <c:pt idx="3">
                  <c:v>11848923</c:v>
                </c:pt>
                <c:pt idx="4">
                  <c:v>10493497</c:v>
                </c:pt>
                <c:pt idx="5">
                  <c:v>12400329</c:v>
                </c:pt>
                <c:pt idx="6">
                  <c:v>12063350</c:v>
                </c:pt>
                <c:pt idx="7">
                  <c:v>13108392</c:v>
                </c:pt>
                <c:pt idx="8">
                  <c:v>13201746</c:v>
                </c:pt>
                <c:pt idx="9">
                  <c:v>13857947</c:v>
                </c:pt>
                <c:pt idx="10">
                  <c:v>13731504</c:v>
                </c:pt>
                <c:pt idx="11">
                  <c:v>11435913</c:v>
                </c:pt>
                <c:pt idx="12">
                  <c:v>14225982</c:v>
                </c:pt>
                <c:pt idx="13">
                  <c:v>14072298</c:v>
                </c:pt>
                <c:pt idx="14">
                  <c:v>12719287</c:v>
                </c:pt>
                <c:pt idx="15">
                  <c:v>11625984</c:v>
                </c:pt>
                <c:pt idx="16">
                  <c:v>13900913</c:v>
                </c:pt>
                <c:pt idx="17">
                  <c:v>13179044</c:v>
                </c:pt>
                <c:pt idx="18">
                  <c:v>11883206</c:v>
                </c:pt>
                <c:pt idx="19">
                  <c:v>13967165</c:v>
                </c:pt>
                <c:pt idx="20">
                  <c:v>13214702</c:v>
                </c:pt>
                <c:pt idx="21">
                  <c:v>12652882</c:v>
                </c:pt>
                <c:pt idx="22">
                  <c:v>12645422</c:v>
                </c:pt>
                <c:pt idx="23">
                  <c:v>13379414</c:v>
                </c:pt>
                <c:pt idx="24">
                  <c:v>12477856</c:v>
                </c:pt>
                <c:pt idx="25">
                  <c:v>11514454</c:v>
                </c:pt>
                <c:pt idx="26">
                  <c:v>12975044</c:v>
                </c:pt>
                <c:pt idx="27">
                  <c:v>13605805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1A-4BEC-B60F-2115536CC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0720784"/>
        <c:axId val="610721960"/>
      </c:barChart>
      <c:lineChart>
        <c:grouping val="standard"/>
        <c:varyColors val="0"/>
        <c:ser>
          <c:idx val="2"/>
          <c:order val="2"/>
          <c:tx>
            <c:strRef>
              <c:f>Fevrier!$E$1</c:f>
              <c:strCache>
                <c:ptCount val="1"/>
                <c:pt idx="0">
                  <c:v>Success % without exclusion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Fevrier!$A$2:$A$29</c:f>
              <c:numCache>
                <c:formatCode>m/d/yyyy</c:formatCode>
                <c:ptCount val="28"/>
                <c:pt idx="0">
                  <c:v>44958</c:v>
                </c:pt>
                <c:pt idx="1">
                  <c:v>44959</c:v>
                </c:pt>
                <c:pt idx="2">
                  <c:v>44960</c:v>
                </c:pt>
                <c:pt idx="3">
                  <c:v>44961</c:v>
                </c:pt>
                <c:pt idx="4">
                  <c:v>44962</c:v>
                </c:pt>
                <c:pt idx="5">
                  <c:v>44963</c:v>
                </c:pt>
                <c:pt idx="6">
                  <c:v>44964</c:v>
                </c:pt>
                <c:pt idx="7">
                  <c:v>44965</c:v>
                </c:pt>
                <c:pt idx="8">
                  <c:v>44966</c:v>
                </c:pt>
                <c:pt idx="9">
                  <c:v>44967</c:v>
                </c:pt>
                <c:pt idx="10">
                  <c:v>44968</c:v>
                </c:pt>
                <c:pt idx="11">
                  <c:v>44969</c:v>
                </c:pt>
                <c:pt idx="12">
                  <c:v>44970</c:v>
                </c:pt>
                <c:pt idx="13">
                  <c:v>44971</c:v>
                </c:pt>
                <c:pt idx="14">
                  <c:v>44972</c:v>
                </c:pt>
                <c:pt idx="15">
                  <c:v>44973</c:v>
                </c:pt>
                <c:pt idx="16">
                  <c:v>44974</c:v>
                </c:pt>
                <c:pt idx="17">
                  <c:v>44975</c:v>
                </c:pt>
                <c:pt idx="18">
                  <c:v>44976</c:v>
                </c:pt>
                <c:pt idx="19">
                  <c:v>44977</c:v>
                </c:pt>
                <c:pt idx="20">
                  <c:v>44978</c:v>
                </c:pt>
                <c:pt idx="21">
                  <c:v>44979</c:v>
                </c:pt>
                <c:pt idx="22">
                  <c:v>44980</c:v>
                </c:pt>
                <c:pt idx="23">
                  <c:v>44981</c:v>
                </c:pt>
                <c:pt idx="24">
                  <c:v>44982</c:v>
                </c:pt>
                <c:pt idx="25">
                  <c:v>44983</c:v>
                </c:pt>
                <c:pt idx="26">
                  <c:v>44984</c:v>
                </c:pt>
                <c:pt idx="27">
                  <c:v>44985</c:v>
                </c:pt>
              </c:numCache>
            </c:numRef>
          </c:cat>
          <c:val>
            <c:numRef>
              <c:f>Fevrier!$E$2:$E$29</c:f>
              <c:numCache>
                <c:formatCode>General</c:formatCode>
                <c:ptCount val="28"/>
                <c:pt idx="0">
                  <c:v>93.31</c:v>
                </c:pt>
                <c:pt idx="1">
                  <c:v>93.54</c:v>
                </c:pt>
                <c:pt idx="2">
                  <c:v>93.47</c:v>
                </c:pt>
                <c:pt idx="3">
                  <c:v>93.19</c:v>
                </c:pt>
                <c:pt idx="4">
                  <c:v>92.88</c:v>
                </c:pt>
                <c:pt idx="5">
                  <c:v>93.89</c:v>
                </c:pt>
                <c:pt idx="6">
                  <c:v>93.48</c:v>
                </c:pt>
                <c:pt idx="7">
                  <c:v>93.03</c:v>
                </c:pt>
                <c:pt idx="8">
                  <c:v>91.96</c:v>
                </c:pt>
                <c:pt idx="9">
                  <c:v>92.29</c:v>
                </c:pt>
                <c:pt idx="10">
                  <c:v>91.94</c:v>
                </c:pt>
                <c:pt idx="11">
                  <c:v>90.79</c:v>
                </c:pt>
                <c:pt idx="12">
                  <c:v>92.91</c:v>
                </c:pt>
                <c:pt idx="13">
                  <c:v>92.51</c:v>
                </c:pt>
                <c:pt idx="14">
                  <c:v>92.12</c:v>
                </c:pt>
                <c:pt idx="15">
                  <c:v>92.99</c:v>
                </c:pt>
                <c:pt idx="16">
                  <c:v>92.97</c:v>
                </c:pt>
                <c:pt idx="17">
                  <c:v>92.89</c:v>
                </c:pt>
                <c:pt idx="18">
                  <c:v>93.09</c:v>
                </c:pt>
                <c:pt idx="19">
                  <c:v>93.9</c:v>
                </c:pt>
                <c:pt idx="20">
                  <c:v>92.71</c:v>
                </c:pt>
                <c:pt idx="21">
                  <c:v>92.7</c:v>
                </c:pt>
                <c:pt idx="22">
                  <c:v>94.16</c:v>
                </c:pt>
                <c:pt idx="23">
                  <c:v>92.12</c:v>
                </c:pt>
                <c:pt idx="24">
                  <c:v>91.08</c:v>
                </c:pt>
                <c:pt idx="25">
                  <c:v>91.55</c:v>
                </c:pt>
                <c:pt idx="26">
                  <c:v>92.73</c:v>
                </c:pt>
                <c:pt idx="27">
                  <c:v>91.28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1A-4BEC-B60F-2115536CC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707848"/>
        <c:axId val="610714904"/>
      </c:lineChart>
      <c:dateAx>
        <c:axId val="610720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721960"/>
        <c:crosses val="autoZero"/>
        <c:auto val="1"/>
        <c:lblOffset val="100"/>
        <c:baseTimeUnit val="days"/>
      </c:dateAx>
      <c:valAx>
        <c:axId val="61072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720784"/>
        <c:crosses val="autoZero"/>
        <c:crossBetween val="between"/>
      </c:valAx>
      <c:valAx>
        <c:axId val="61071490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707848"/>
        <c:crosses val="max"/>
        <c:crossBetween val="between"/>
      </c:valAx>
      <c:dateAx>
        <c:axId val="6107078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1071490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 sz="1800" b="0" i="0" baseline="0">
                <a:effectLst/>
              </a:rPr>
              <a:t> Ewpmom June'24 Error</a:t>
            </a:r>
            <a:endParaRPr lang="fr-C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'June''24 Error'!$A$12:$A$33</c:f>
              <c:strCache>
                <c:ptCount val="22"/>
                <c:pt idx="0">
                  <c:v>MAP P ABORT FW</c:v>
                </c:pt>
                <c:pt idx="1">
                  <c:v>Unidentified Subscriber </c:v>
                </c:pt>
                <c:pt idx="2">
                  <c:v>Provider Error Service Completion Failure</c:v>
                </c:pt>
                <c:pt idx="3">
                  <c:v>Message Expired </c:v>
                </c:pt>
                <c:pt idx="4">
                  <c:v>Call Barred</c:v>
                </c:pt>
                <c:pt idx="5">
                  <c:v>Tele Service Not Provisioned</c:v>
                </c:pt>
                <c:pt idx="6">
                  <c:v>Timeout at MT</c:v>
                </c:pt>
                <c:pt idx="7">
                  <c:v>Network System Failure</c:v>
                </c:pt>
                <c:pt idx="8">
                  <c:v>Timeout at SRI</c:v>
                </c:pt>
                <c:pt idx="9">
                  <c:v>Facility Not Supported</c:v>
                </c:pt>
                <c:pt idx="10">
                  <c:v>Unknown Equipment</c:v>
                </c:pt>
                <c:pt idx="11">
                  <c:v>MTS Indication Firewall Response Timeout</c:v>
                </c:pt>
                <c:pt idx="12">
                  <c:v>Stack/Sig Cannot deliver Message</c:v>
                </c:pt>
                <c:pt idx="13">
                  <c:v>Stack/Sig Error Map User Resource Limitation</c:v>
                </c:pt>
                <c:pt idx="14">
                  <c:v>SM Delivery Fail - EQuipmet Not SM-Supported</c:v>
                </c:pt>
                <c:pt idx="15">
                  <c:v>Absent Subscriber for MT</c:v>
                </c:pt>
                <c:pt idx="16">
                  <c:v>HLR/MSC Timeout fw</c:v>
                </c:pt>
                <c:pt idx="17">
                  <c:v>Error Equipment </c:v>
                </c:pt>
                <c:pt idx="18">
                  <c:v>Unknown Base Station</c:v>
                </c:pt>
                <c:pt idx="19">
                  <c:v>MAP P Abort</c:v>
                </c:pt>
                <c:pt idx="20">
                  <c:v>Illegal Subscriber</c:v>
                </c:pt>
                <c:pt idx="21">
                  <c:v>Unknown Errors</c:v>
                </c:pt>
              </c:strCache>
            </c:strRef>
          </c:cat>
          <c:val>
            <c:numRef>
              <c:f>'June''24 Error'!$B$12:$B$33</c:f>
              <c:numCache>
                <c:formatCode>General</c:formatCode>
                <c:ptCount val="22"/>
                <c:pt idx="0">
                  <c:v>22005</c:v>
                </c:pt>
                <c:pt idx="1">
                  <c:v>17647</c:v>
                </c:pt>
                <c:pt idx="2">
                  <c:v>16759</c:v>
                </c:pt>
                <c:pt idx="3">
                  <c:v>8352</c:v>
                </c:pt>
                <c:pt idx="4">
                  <c:v>5782</c:v>
                </c:pt>
                <c:pt idx="5">
                  <c:v>4318</c:v>
                </c:pt>
                <c:pt idx="6">
                  <c:v>4295</c:v>
                </c:pt>
                <c:pt idx="7">
                  <c:v>3218</c:v>
                </c:pt>
                <c:pt idx="8">
                  <c:v>1464</c:v>
                </c:pt>
                <c:pt idx="9">
                  <c:v>924</c:v>
                </c:pt>
                <c:pt idx="10">
                  <c:v>319</c:v>
                </c:pt>
                <c:pt idx="11">
                  <c:v>234</c:v>
                </c:pt>
                <c:pt idx="12">
                  <c:v>119</c:v>
                </c:pt>
                <c:pt idx="13">
                  <c:v>111</c:v>
                </c:pt>
                <c:pt idx="14">
                  <c:v>67</c:v>
                </c:pt>
                <c:pt idx="15">
                  <c:v>47</c:v>
                </c:pt>
                <c:pt idx="16">
                  <c:v>33</c:v>
                </c:pt>
                <c:pt idx="17">
                  <c:v>24</c:v>
                </c:pt>
                <c:pt idx="18">
                  <c:v>22</c:v>
                </c:pt>
                <c:pt idx="19">
                  <c:v>22</c:v>
                </c:pt>
                <c:pt idx="20">
                  <c:v>5</c:v>
                </c:pt>
                <c:pt idx="2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3-4550-8769-521E956D0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602488"/>
        <c:axId val="3466122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'June''24 Error'!$A$12:$A$33</c:f>
              <c:strCache>
                <c:ptCount val="22"/>
                <c:pt idx="0">
                  <c:v>MAP P ABORT FW</c:v>
                </c:pt>
                <c:pt idx="1">
                  <c:v>Unidentified Subscriber </c:v>
                </c:pt>
                <c:pt idx="2">
                  <c:v>Provider Error Service Completion Failure</c:v>
                </c:pt>
                <c:pt idx="3">
                  <c:v>Message Expired </c:v>
                </c:pt>
                <c:pt idx="4">
                  <c:v>Call Barred</c:v>
                </c:pt>
                <c:pt idx="5">
                  <c:v>Tele Service Not Provisioned</c:v>
                </c:pt>
                <c:pt idx="6">
                  <c:v>Timeout at MT</c:v>
                </c:pt>
                <c:pt idx="7">
                  <c:v>Network System Failure</c:v>
                </c:pt>
                <c:pt idx="8">
                  <c:v>Timeout at SRI</c:v>
                </c:pt>
                <c:pt idx="9">
                  <c:v>Facility Not Supported</c:v>
                </c:pt>
                <c:pt idx="10">
                  <c:v>Unknown Equipment</c:v>
                </c:pt>
                <c:pt idx="11">
                  <c:v>MTS Indication Firewall Response Timeout</c:v>
                </c:pt>
                <c:pt idx="12">
                  <c:v>Stack/Sig Cannot deliver Message</c:v>
                </c:pt>
                <c:pt idx="13">
                  <c:v>Stack/Sig Error Map User Resource Limitation</c:v>
                </c:pt>
                <c:pt idx="14">
                  <c:v>SM Delivery Fail - EQuipmet Not SM-Supported</c:v>
                </c:pt>
                <c:pt idx="15">
                  <c:v>Absent Subscriber for MT</c:v>
                </c:pt>
                <c:pt idx="16">
                  <c:v>HLR/MSC Timeout fw</c:v>
                </c:pt>
                <c:pt idx="17">
                  <c:v>Error Equipment </c:v>
                </c:pt>
                <c:pt idx="18">
                  <c:v>Unknown Base Station</c:v>
                </c:pt>
                <c:pt idx="19">
                  <c:v>MAP P Abort</c:v>
                </c:pt>
                <c:pt idx="20">
                  <c:v>Illegal Subscriber</c:v>
                </c:pt>
                <c:pt idx="21">
                  <c:v>Unknown Errors</c:v>
                </c:pt>
              </c:strCache>
            </c:strRef>
          </c:cat>
          <c:val>
            <c:numRef>
              <c:f>'June''24 Error'!$C$12:$C$33</c:f>
              <c:numCache>
                <c:formatCode>0.00</c:formatCode>
                <c:ptCount val="22"/>
                <c:pt idx="0">
                  <c:v>8.2235600492165398E-2</c:v>
                </c:pt>
                <c:pt idx="1">
                  <c:v>6.5949177090899466E-2</c:v>
                </c:pt>
                <c:pt idx="2">
                  <c:v>6.2630603437773227E-2</c:v>
                </c:pt>
                <c:pt idx="3">
                  <c:v>3.1212530575349482E-2</c:v>
                </c:pt>
                <c:pt idx="4">
                  <c:v>2.1608100070243139E-2</c:v>
                </c:pt>
                <c:pt idx="5">
                  <c:v>1.6136938101575557E-2</c:v>
                </c:pt>
                <c:pt idx="6">
                  <c:v>1.6050984054253595E-2</c:v>
                </c:pt>
                <c:pt idx="7">
                  <c:v>1.2026092360090354E-2</c:v>
                </c:pt>
                <c:pt idx="8">
                  <c:v>5.4711619686675815E-3</c:v>
                </c:pt>
                <c:pt idx="9">
                  <c:v>3.4531104228475722E-3</c:v>
                </c:pt>
                <c:pt idx="10">
                  <c:v>1.1921452650307093E-3</c:v>
                </c:pt>
                <c:pt idx="11">
                  <c:v>8.7448900318867089E-4</c:v>
                </c:pt>
                <c:pt idx="12">
                  <c:v>4.4471876657885398E-4</c:v>
                </c:pt>
                <c:pt idx="13">
                  <c:v>4.1482170664077975E-4</c:v>
                </c:pt>
                <c:pt idx="14">
                  <c:v>2.5038787698137156E-4</c:v>
                </c:pt>
                <c:pt idx="15">
                  <c:v>1.7564522713618602E-4</c:v>
                </c:pt>
                <c:pt idx="16">
                  <c:v>1.2332537224455615E-4</c:v>
                </c:pt>
                <c:pt idx="17">
                  <c:v>8.9691179814222654E-5</c:v>
                </c:pt>
                <c:pt idx="18">
                  <c:v>8.2216914829704097E-5</c:v>
                </c:pt>
                <c:pt idx="19">
                  <c:v>8.2216914829704097E-5</c:v>
                </c:pt>
                <c:pt idx="20">
                  <c:v>1.8685662461296385E-5</c:v>
                </c:pt>
                <c:pt idx="21">
                  <c:v>1.4948529969037108E-5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53-4550-8769-521E956D0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610720"/>
        <c:axId val="346613072"/>
      </c:lineChart>
      <c:catAx>
        <c:axId val="34660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12288"/>
        <c:crosses val="autoZero"/>
        <c:auto val="1"/>
        <c:lblAlgn val="ctr"/>
        <c:lblOffset val="100"/>
        <c:noMultiLvlLbl val="0"/>
      </c:catAx>
      <c:valAx>
        <c:axId val="3466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02488"/>
        <c:crosses val="autoZero"/>
        <c:crossBetween val="between"/>
      </c:valAx>
      <c:valAx>
        <c:axId val="34661307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10720"/>
        <c:crosses val="max"/>
        <c:crossBetween val="between"/>
      </c:valAx>
      <c:catAx>
        <c:axId val="346610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6613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 sz="1800" b="0" i="0" baseline="0">
                <a:effectLst/>
              </a:rPr>
              <a:t> Ewpmom July'24 Error</a:t>
            </a:r>
            <a:endParaRPr lang="fr-C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'July''24 Error'!$B$2:$B$32</c:f>
              <c:strCache>
                <c:ptCount val="31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MAP P Abort - - PROVIDER_MALFUNCTION</c:v>
                </c:pt>
                <c:pt idx="3">
                  <c:v>Unknown Subscriber</c:v>
                </c:pt>
                <c:pt idx="4">
                  <c:v>Absent Subscriber for SM - Restricted Area</c:v>
                </c:pt>
                <c:pt idx="5">
                  <c:v>SM Delivery Fail - Equipment Protocol Err</c:v>
                </c:pt>
                <c:pt idx="6">
                  <c:v>UDTS Error</c:v>
                </c:pt>
                <c:pt idx="7">
                  <c:v>Subscriber Busy for MT</c:v>
                </c:pt>
                <c:pt idx="8">
                  <c:v>Stack/Sig Error Map Unrecognised Transaction ID </c:v>
                </c:pt>
                <c:pt idx="9">
                  <c:v>Unknown Errors</c:v>
                </c:pt>
                <c:pt idx="10">
                  <c:v>MAP P ABORT FW</c:v>
                </c:pt>
                <c:pt idx="11">
                  <c:v>Unidentified Subscriber </c:v>
                </c:pt>
                <c:pt idx="12">
                  <c:v>Call Barred</c:v>
                </c:pt>
                <c:pt idx="13">
                  <c:v>Tele Service Not Provisioned</c:v>
                </c:pt>
                <c:pt idx="14">
                  <c:v>Illegal Subscriber</c:v>
                </c:pt>
                <c:pt idx="15">
                  <c:v>HLR/MSC Timeout </c:v>
                </c:pt>
                <c:pt idx="16">
                  <c:v>MTS Indication Firewall Response Timeout</c:v>
                </c:pt>
                <c:pt idx="17">
                  <c:v>Message Expired </c:v>
                </c:pt>
                <c:pt idx="18">
                  <c:v>Provider Error Service Completion Failure</c:v>
                </c:pt>
                <c:pt idx="19">
                  <c:v>Network System Failure</c:v>
                </c:pt>
                <c:pt idx="20">
                  <c:v>Facility Not Supported</c:v>
                </c:pt>
                <c:pt idx="21">
                  <c:v>Timeout at SRI</c:v>
                </c:pt>
                <c:pt idx="22">
                  <c:v>Timeout at MT</c:v>
                </c:pt>
                <c:pt idx="23">
                  <c:v>Absent Subscriber for MT</c:v>
                </c:pt>
                <c:pt idx="24">
                  <c:v>Stack/Sig Cannot deliver Message</c:v>
                </c:pt>
                <c:pt idx="25">
                  <c:v>Stack/Sig Error Map User Resource Limitation</c:v>
                </c:pt>
                <c:pt idx="26">
                  <c:v>Unknown Equipment</c:v>
                </c:pt>
                <c:pt idx="27">
                  <c:v>Unknown Base Station</c:v>
                </c:pt>
                <c:pt idx="28">
                  <c:v>SM Delivery Fail - EQuipmet Not SM-Supported</c:v>
                </c:pt>
                <c:pt idx="29">
                  <c:v>HLR/MSC Timeout fw</c:v>
                </c:pt>
                <c:pt idx="30">
                  <c:v>Error Equipment </c:v>
                </c:pt>
              </c:strCache>
            </c:strRef>
          </c:cat>
          <c:val>
            <c:numRef>
              <c:f>'July''24 Error'!$C$2:$C$32</c:f>
              <c:numCache>
                <c:formatCode>General</c:formatCode>
                <c:ptCount val="31"/>
                <c:pt idx="0">
                  <c:v>16287047</c:v>
                </c:pt>
                <c:pt idx="1">
                  <c:v>8445871</c:v>
                </c:pt>
                <c:pt idx="2">
                  <c:v>520921</c:v>
                </c:pt>
                <c:pt idx="3">
                  <c:v>476292</c:v>
                </c:pt>
                <c:pt idx="4">
                  <c:v>164375</c:v>
                </c:pt>
                <c:pt idx="5">
                  <c:v>112750</c:v>
                </c:pt>
                <c:pt idx="6">
                  <c:v>65314</c:v>
                </c:pt>
                <c:pt idx="7">
                  <c:v>57728</c:v>
                </c:pt>
                <c:pt idx="8">
                  <c:v>49214</c:v>
                </c:pt>
                <c:pt idx="9">
                  <c:v>26574</c:v>
                </c:pt>
                <c:pt idx="10">
                  <c:v>22905</c:v>
                </c:pt>
                <c:pt idx="11">
                  <c:v>20496</c:v>
                </c:pt>
                <c:pt idx="12">
                  <c:v>6181</c:v>
                </c:pt>
                <c:pt idx="13">
                  <c:v>4259</c:v>
                </c:pt>
                <c:pt idx="14">
                  <c:v>3898</c:v>
                </c:pt>
                <c:pt idx="15">
                  <c:v>3875</c:v>
                </c:pt>
                <c:pt idx="16">
                  <c:v>2961</c:v>
                </c:pt>
                <c:pt idx="17">
                  <c:v>2667</c:v>
                </c:pt>
                <c:pt idx="18">
                  <c:v>1522</c:v>
                </c:pt>
                <c:pt idx="19">
                  <c:v>1042</c:v>
                </c:pt>
                <c:pt idx="20">
                  <c:v>927</c:v>
                </c:pt>
                <c:pt idx="21">
                  <c:v>709</c:v>
                </c:pt>
                <c:pt idx="22">
                  <c:v>671</c:v>
                </c:pt>
                <c:pt idx="23">
                  <c:v>290</c:v>
                </c:pt>
                <c:pt idx="24">
                  <c:v>123</c:v>
                </c:pt>
                <c:pt idx="25">
                  <c:v>120</c:v>
                </c:pt>
                <c:pt idx="26">
                  <c:v>113</c:v>
                </c:pt>
                <c:pt idx="27">
                  <c:v>100</c:v>
                </c:pt>
                <c:pt idx="28">
                  <c:v>56</c:v>
                </c:pt>
                <c:pt idx="29">
                  <c:v>36</c:v>
                </c:pt>
                <c:pt idx="3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4-43C8-9DA9-41FBB9E7B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602488"/>
        <c:axId val="3466122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'July''24 Error'!$B$2:$B$32</c:f>
              <c:strCache>
                <c:ptCount val="31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MAP P Abort - - PROVIDER_MALFUNCTION</c:v>
                </c:pt>
                <c:pt idx="3">
                  <c:v>Unknown Subscriber</c:v>
                </c:pt>
                <c:pt idx="4">
                  <c:v>Absent Subscriber for SM - Restricted Area</c:v>
                </c:pt>
                <c:pt idx="5">
                  <c:v>SM Delivery Fail - Equipment Protocol Err</c:v>
                </c:pt>
                <c:pt idx="6">
                  <c:v>UDTS Error</c:v>
                </c:pt>
                <c:pt idx="7">
                  <c:v>Subscriber Busy for MT</c:v>
                </c:pt>
                <c:pt idx="8">
                  <c:v>Stack/Sig Error Map Unrecognised Transaction ID </c:v>
                </c:pt>
                <c:pt idx="9">
                  <c:v>Unknown Errors</c:v>
                </c:pt>
                <c:pt idx="10">
                  <c:v>MAP P ABORT FW</c:v>
                </c:pt>
                <c:pt idx="11">
                  <c:v>Unidentified Subscriber </c:v>
                </c:pt>
                <c:pt idx="12">
                  <c:v>Call Barred</c:v>
                </c:pt>
                <c:pt idx="13">
                  <c:v>Tele Service Not Provisioned</c:v>
                </c:pt>
                <c:pt idx="14">
                  <c:v>Illegal Subscriber</c:v>
                </c:pt>
                <c:pt idx="15">
                  <c:v>HLR/MSC Timeout </c:v>
                </c:pt>
                <c:pt idx="16">
                  <c:v>MTS Indication Firewall Response Timeout</c:v>
                </c:pt>
                <c:pt idx="17">
                  <c:v>Message Expired </c:v>
                </c:pt>
                <c:pt idx="18">
                  <c:v>Provider Error Service Completion Failure</c:v>
                </c:pt>
                <c:pt idx="19">
                  <c:v>Network System Failure</c:v>
                </c:pt>
                <c:pt idx="20">
                  <c:v>Facility Not Supported</c:v>
                </c:pt>
                <c:pt idx="21">
                  <c:v>Timeout at SRI</c:v>
                </c:pt>
                <c:pt idx="22">
                  <c:v>Timeout at MT</c:v>
                </c:pt>
                <c:pt idx="23">
                  <c:v>Absent Subscriber for MT</c:v>
                </c:pt>
                <c:pt idx="24">
                  <c:v>Stack/Sig Cannot deliver Message</c:v>
                </c:pt>
                <c:pt idx="25">
                  <c:v>Stack/Sig Error Map User Resource Limitation</c:v>
                </c:pt>
                <c:pt idx="26">
                  <c:v>Unknown Equipment</c:v>
                </c:pt>
                <c:pt idx="27">
                  <c:v>Unknown Base Station</c:v>
                </c:pt>
                <c:pt idx="28">
                  <c:v>SM Delivery Fail - EQuipmet Not SM-Supported</c:v>
                </c:pt>
                <c:pt idx="29">
                  <c:v>HLR/MSC Timeout fw</c:v>
                </c:pt>
                <c:pt idx="30">
                  <c:v>Error Equipment </c:v>
                </c:pt>
              </c:strCache>
            </c:strRef>
          </c:cat>
          <c:val>
            <c:numRef>
              <c:f>'July''24 Error'!$D$2:$D$32</c:f>
              <c:numCache>
                <c:formatCode>0.00</c:formatCode>
                <c:ptCount val="31"/>
                <c:pt idx="0">
                  <c:v>61.977312190963403</c:v>
                </c:pt>
                <c:pt idx="1">
                  <c:v>32.13918297722136</c:v>
                </c:pt>
                <c:pt idx="2">
                  <c:v>1.9822674695927902</c:v>
                </c:pt>
                <c:pt idx="3">
                  <c:v>1.8124401543176205</c:v>
                </c:pt>
                <c:pt idx="4">
                  <c:v>0.625498329524659</c:v>
                </c:pt>
                <c:pt idx="5">
                  <c:v>0.42904904428231361</c:v>
                </c:pt>
                <c:pt idx="6">
                  <c:v>0.24854021532820428</c:v>
                </c:pt>
                <c:pt idx="7">
                  <c:v>0.21967311067254458</c:v>
                </c:pt>
                <c:pt idx="8">
                  <c:v>0.18727467552381183</c:v>
                </c:pt>
                <c:pt idx="9">
                  <c:v>0.10112238849452951</c:v>
                </c:pt>
                <c:pt idx="10">
                  <c:v>8.7160694982584427E-2</c:v>
                </c:pt>
                <c:pt idx="11">
                  <c:v>7.7993695890113526E-2</c:v>
                </c:pt>
                <c:pt idx="12">
                  <c:v>2.3520639846642842E-2</c:v>
                </c:pt>
                <c:pt idx="13">
                  <c:v>1.6206828200429034E-2</c:v>
                </c:pt>
                <c:pt idx="14">
                  <c:v>1.4833110196119366E-2</c:v>
                </c:pt>
                <c:pt idx="15">
                  <c:v>1.4745587996398805E-2</c:v>
                </c:pt>
                <c:pt idx="16">
                  <c:v>1.1267531885764352E-2</c:v>
                </c:pt>
                <c:pt idx="17">
                  <c:v>1.0148769854553708E-2</c:v>
                </c:pt>
                <c:pt idx="18">
                  <c:v>5.7916864336823182E-3</c:v>
                </c:pt>
                <c:pt idx="19">
                  <c:v>3.9651361786445308E-3</c:v>
                </c:pt>
                <c:pt idx="20">
                  <c:v>3.5275251800417273E-3</c:v>
                </c:pt>
                <c:pt idx="21">
                  <c:v>2.6979669392120653E-3</c:v>
                </c:pt>
                <c:pt idx="22">
                  <c:v>2.5533650440215739E-3</c:v>
                </c:pt>
                <c:pt idx="23">
                  <c:v>1.10354077908533E-3</c:v>
                </c:pt>
                <c:pt idx="24">
                  <c:v>4.6805350285343306E-4</c:v>
                </c:pt>
                <c:pt idx="25">
                  <c:v>4.5663756375944687E-4</c:v>
                </c:pt>
                <c:pt idx="26">
                  <c:v>4.300003725401458E-4</c:v>
                </c:pt>
                <c:pt idx="27">
                  <c:v>3.8053130313287241E-4</c:v>
                </c:pt>
                <c:pt idx="28">
                  <c:v>2.1309752975440854E-4</c:v>
                </c:pt>
                <c:pt idx="29">
                  <c:v>1.3699126912783408E-4</c:v>
                </c:pt>
                <c:pt idx="30">
                  <c:v>2.6637191219301067E-5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14-43C8-9DA9-41FBB9E7B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610720"/>
        <c:axId val="346613072"/>
      </c:lineChart>
      <c:catAx>
        <c:axId val="34660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12288"/>
        <c:crosses val="autoZero"/>
        <c:auto val="1"/>
        <c:lblAlgn val="ctr"/>
        <c:lblOffset val="100"/>
        <c:noMultiLvlLbl val="0"/>
      </c:catAx>
      <c:valAx>
        <c:axId val="3466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02488"/>
        <c:crosses val="autoZero"/>
        <c:crossBetween val="between"/>
      </c:valAx>
      <c:valAx>
        <c:axId val="34661307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10720"/>
        <c:crosses val="max"/>
        <c:crossBetween val="between"/>
      </c:valAx>
      <c:catAx>
        <c:axId val="346610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6613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 sz="1800" b="0" i="0" baseline="0">
                <a:effectLst/>
              </a:rPr>
              <a:t> Ewpmom Aug'24 Error</a:t>
            </a:r>
            <a:endParaRPr lang="fr-C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'Aug 24 error'!$B$1</c:f>
              <c:strCache>
                <c:ptCount val="1"/>
                <c:pt idx="0">
                  <c:v>Nombre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'Aug 24 error'!$A$2:$A$31</c:f>
              <c:strCache>
                <c:ptCount val="30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Unknown Subscriber</c:v>
                </c:pt>
                <c:pt idx="3">
                  <c:v>MAP P Abort - - PROVIDER_MALFUNCTION</c:v>
                </c:pt>
                <c:pt idx="4">
                  <c:v>Absent Subscriber for SM - Restricted Area</c:v>
                </c:pt>
                <c:pt idx="5">
                  <c:v>SM Delivery Fail - Equipment Protocol Err</c:v>
                </c:pt>
                <c:pt idx="6">
                  <c:v>Subscriber Busy for MT</c:v>
                </c:pt>
                <c:pt idx="7">
                  <c:v>Stack/Sig Error Map Unrecognised Transaction ID</c:v>
                </c:pt>
                <c:pt idx="8">
                  <c:v>UDTS Error</c:v>
                </c:pt>
                <c:pt idx="9">
                  <c:v>MAP P ABORT FW</c:v>
                </c:pt>
                <c:pt idx="10">
                  <c:v>Unidentified Subscriber</c:v>
                </c:pt>
                <c:pt idx="11">
                  <c:v>Illegal Subscriber</c:v>
                </c:pt>
                <c:pt idx="12">
                  <c:v>Tele Service Not Provisioned</c:v>
                </c:pt>
                <c:pt idx="13">
                  <c:v>Call Barred</c:v>
                </c:pt>
                <c:pt idx="14">
                  <c:v>HLR/MSC Timeout </c:v>
                </c:pt>
                <c:pt idx="15">
                  <c:v>Network System Failure</c:v>
                </c:pt>
                <c:pt idx="16">
                  <c:v>Timeout at MT</c:v>
                </c:pt>
                <c:pt idx="17">
                  <c:v>Facility Not Supported</c:v>
                </c:pt>
                <c:pt idx="18">
                  <c:v>Provider Error Service Completion Failure</c:v>
                </c:pt>
                <c:pt idx="19">
                  <c:v>Stack/Sig Cannot deliver Message</c:v>
                </c:pt>
                <c:pt idx="20">
                  <c:v>Unknown Base Station</c:v>
                </c:pt>
                <c:pt idx="21">
                  <c:v>SM Delivery Fail - EQuipmet Not SM-Supported</c:v>
                </c:pt>
                <c:pt idx="22">
                  <c:v>Unknown Equipment</c:v>
                </c:pt>
                <c:pt idx="23">
                  <c:v>Timeout at SRI</c:v>
                </c:pt>
                <c:pt idx="24">
                  <c:v>Absent Subscriber for MT</c:v>
                </c:pt>
                <c:pt idx="25">
                  <c:v>Unknown Errors</c:v>
                </c:pt>
                <c:pt idx="26">
                  <c:v>HLR/MSC Timeout fw</c:v>
                </c:pt>
                <c:pt idx="27">
                  <c:v>Network System Failure-VLR</c:v>
                </c:pt>
                <c:pt idx="28">
                  <c:v>Stack/Sig Error Map User Resource Limitation</c:v>
                </c:pt>
                <c:pt idx="29">
                  <c:v>Unknown Base Station</c:v>
                </c:pt>
              </c:strCache>
            </c:strRef>
          </c:cat>
          <c:val>
            <c:numRef>
              <c:f>'Aug 24 error'!$B$2:$B$31</c:f>
              <c:numCache>
                <c:formatCode>General</c:formatCode>
                <c:ptCount val="30"/>
                <c:pt idx="0">
                  <c:v>4396173</c:v>
                </c:pt>
                <c:pt idx="1">
                  <c:v>2477466</c:v>
                </c:pt>
                <c:pt idx="2">
                  <c:v>309801</c:v>
                </c:pt>
                <c:pt idx="3">
                  <c:v>144300</c:v>
                </c:pt>
                <c:pt idx="4">
                  <c:v>59033</c:v>
                </c:pt>
                <c:pt idx="5">
                  <c:v>30841</c:v>
                </c:pt>
                <c:pt idx="6">
                  <c:v>15979</c:v>
                </c:pt>
                <c:pt idx="7">
                  <c:v>11501</c:v>
                </c:pt>
                <c:pt idx="8">
                  <c:v>9960</c:v>
                </c:pt>
                <c:pt idx="9">
                  <c:v>5371</c:v>
                </c:pt>
                <c:pt idx="10">
                  <c:v>5951</c:v>
                </c:pt>
                <c:pt idx="11">
                  <c:v>1723</c:v>
                </c:pt>
                <c:pt idx="12">
                  <c:v>1378</c:v>
                </c:pt>
                <c:pt idx="13">
                  <c:v>1248</c:v>
                </c:pt>
                <c:pt idx="14">
                  <c:v>732</c:v>
                </c:pt>
                <c:pt idx="15">
                  <c:v>254</c:v>
                </c:pt>
                <c:pt idx="16">
                  <c:v>91</c:v>
                </c:pt>
                <c:pt idx="17">
                  <c:v>93</c:v>
                </c:pt>
                <c:pt idx="18">
                  <c:v>58</c:v>
                </c:pt>
                <c:pt idx="19">
                  <c:v>39</c:v>
                </c:pt>
                <c:pt idx="20">
                  <c:v>28</c:v>
                </c:pt>
                <c:pt idx="21">
                  <c:v>19</c:v>
                </c:pt>
                <c:pt idx="22">
                  <c:v>37</c:v>
                </c:pt>
                <c:pt idx="23">
                  <c:v>8</c:v>
                </c:pt>
                <c:pt idx="24">
                  <c:v>13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10</c:v>
                </c:pt>
                <c:pt idx="2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4-48F7-B714-9F12012AC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602488"/>
        <c:axId val="346612288"/>
      </c:barChart>
      <c:lineChart>
        <c:grouping val="standard"/>
        <c:varyColors val="0"/>
        <c:ser>
          <c:idx val="1"/>
          <c:order val="1"/>
          <c:tx>
            <c:strRef>
              <c:f>'Aug 24 error'!$C$1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'Aug 24 error'!$A$2:$A$31</c:f>
              <c:strCache>
                <c:ptCount val="30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Unknown Subscriber</c:v>
                </c:pt>
                <c:pt idx="3">
                  <c:v>MAP P Abort - - PROVIDER_MALFUNCTION</c:v>
                </c:pt>
                <c:pt idx="4">
                  <c:v>Absent Subscriber for SM - Restricted Area</c:v>
                </c:pt>
                <c:pt idx="5">
                  <c:v>SM Delivery Fail - Equipment Protocol Err</c:v>
                </c:pt>
                <c:pt idx="6">
                  <c:v>Subscriber Busy for MT</c:v>
                </c:pt>
                <c:pt idx="7">
                  <c:v>Stack/Sig Error Map Unrecognised Transaction ID</c:v>
                </c:pt>
                <c:pt idx="8">
                  <c:v>UDTS Error</c:v>
                </c:pt>
                <c:pt idx="9">
                  <c:v>MAP P ABORT FW</c:v>
                </c:pt>
                <c:pt idx="10">
                  <c:v>Unidentified Subscriber</c:v>
                </c:pt>
                <c:pt idx="11">
                  <c:v>Illegal Subscriber</c:v>
                </c:pt>
                <c:pt idx="12">
                  <c:v>Tele Service Not Provisioned</c:v>
                </c:pt>
                <c:pt idx="13">
                  <c:v>Call Barred</c:v>
                </c:pt>
                <c:pt idx="14">
                  <c:v>HLR/MSC Timeout </c:v>
                </c:pt>
                <c:pt idx="15">
                  <c:v>Network System Failure</c:v>
                </c:pt>
                <c:pt idx="16">
                  <c:v>Timeout at MT</c:v>
                </c:pt>
                <c:pt idx="17">
                  <c:v>Facility Not Supported</c:v>
                </c:pt>
                <c:pt idx="18">
                  <c:v>Provider Error Service Completion Failure</c:v>
                </c:pt>
                <c:pt idx="19">
                  <c:v>Stack/Sig Cannot deliver Message</c:v>
                </c:pt>
                <c:pt idx="20">
                  <c:v>Unknown Base Station</c:v>
                </c:pt>
                <c:pt idx="21">
                  <c:v>SM Delivery Fail - EQuipmet Not SM-Supported</c:v>
                </c:pt>
                <c:pt idx="22">
                  <c:v>Unknown Equipment</c:v>
                </c:pt>
                <c:pt idx="23">
                  <c:v>Timeout at SRI</c:v>
                </c:pt>
                <c:pt idx="24">
                  <c:v>Absent Subscriber for MT</c:v>
                </c:pt>
                <c:pt idx="25">
                  <c:v>Unknown Errors</c:v>
                </c:pt>
                <c:pt idx="26">
                  <c:v>HLR/MSC Timeout fw</c:v>
                </c:pt>
                <c:pt idx="27">
                  <c:v>Network System Failure-VLR</c:v>
                </c:pt>
                <c:pt idx="28">
                  <c:v>Stack/Sig Error Map User Resource Limitation</c:v>
                </c:pt>
                <c:pt idx="29">
                  <c:v>Unknown Base Station</c:v>
                </c:pt>
              </c:strCache>
            </c:strRef>
          </c:cat>
          <c:val>
            <c:numRef>
              <c:f>'Aug 24 error'!$C$2:$C$31</c:f>
              <c:numCache>
                <c:formatCode>0.00</c:formatCode>
                <c:ptCount val="30"/>
                <c:pt idx="0">
                  <c:v>58.834087042917886</c:v>
                </c:pt>
                <c:pt idx="1">
                  <c:v>33.155985965490807</c:v>
                </c:pt>
                <c:pt idx="2">
                  <c:v>4.1460740967161671</c:v>
                </c:pt>
                <c:pt idx="3">
                  <c:v>1.9311703066037327</c:v>
                </c:pt>
                <c:pt idx="4">
                  <c:v>0.79004003263851796</c:v>
                </c:pt>
                <c:pt idx="5">
                  <c:v>0.41274583108777352</c:v>
                </c:pt>
                <c:pt idx="6">
                  <c:v>0.21384733422883606</c:v>
                </c:pt>
                <c:pt idx="7">
                  <c:v>0.15391815451316374</c:v>
                </c:pt>
                <c:pt idx="8">
                  <c:v>0.13329491513356326</c:v>
                </c:pt>
                <c:pt idx="9">
                  <c:v>7.1880219797426523E-2</c:v>
                </c:pt>
                <c:pt idx="10">
                  <c:v>7.9642373489943255E-2</c:v>
                </c:pt>
                <c:pt idx="11">
                  <c:v>2.305894967621782E-2</c:v>
                </c:pt>
                <c:pt idx="12">
                  <c:v>1.844180653153114E-2</c:v>
                </c:pt>
                <c:pt idx="13">
                  <c:v>1.6702013462518768E-2</c:v>
                </c:pt>
                <c:pt idx="14">
                  <c:v>9.796373280900432E-3</c:v>
                </c:pt>
                <c:pt idx="15">
                  <c:v>3.3992879963780187E-3</c:v>
                </c:pt>
                <c:pt idx="16">
                  <c:v>1.2178551483086602E-3</c:v>
                </c:pt>
                <c:pt idx="17">
                  <c:v>1.244621195524235E-3</c:v>
                </c:pt>
                <c:pt idx="18">
                  <c:v>7.7621536925167353E-4</c:v>
                </c:pt>
                <c:pt idx="19">
                  <c:v>5.219379207037115E-4</c:v>
                </c:pt>
                <c:pt idx="20">
                  <c:v>3.7472466101804927E-4</c:v>
                </c:pt>
                <c:pt idx="21">
                  <c:v>2.5427744854796203E-4</c:v>
                </c:pt>
                <c:pt idx="22">
                  <c:v>4.9517187348813651E-4</c:v>
                </c:pt>
                <c:pt idx="23">
                  <c:v>1.070641888622998E-4</c:v>
                </c:pt>
                <c:pt idx="24">
                  <c:v>1.7397930690123717E-4</c:v>
                </c:pt>
                <c:pt idx="25">
                  <c:v>4.0149070823362425E-5</c:v>
                </c:pt>
                <c:pt idx="26">
                  <c:v>4.0149070823362425E-5</c:v>
                </c:pt>
                <c:pt idx="27">
                  <c:v>4.0149070823362425E-5</c:v>
                </c:pt>
                <c:pt idx="28">
                  <c:v>1.3383023607787474E-4</c:v>
                </c:pt>
                <c:pt idx="29">
                  <c:v>4.9517187348813651E-4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64-48F7-B714-9F12012AC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610720"/>
        <c:axId val="346613072"/>
      </c:lineChart>
      <c:catAx>
        <c:axId val="34660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12288"/>
        <c:crosses val="autoZero"/>
        <c:auto val="1"/>
        <c:lblAlgn val="ctr"/>
        <c:lblOffset val="100"/>
        <c:noMultiLvlLbl val="0"/>
      </c:catAx>
      <c:valAx>
        <c:axId val="3466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02488"/>
        <c:crosses val="autoZero"/>
        <c:crossBetween val="between"/>
      </c:valAx>
      <c:valAx>
        <c:axId val="34661307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10720"/>
        <c:crosses val="max"/>
        <c:crossBetween val="between"/>
      </c:valAx>
      <c:catAx>
        <c:axId val="346610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6613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'Fev Error'!$B$1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'Fev Error'!$A$3:$A$35</c:f>
              <c:strCache>
                <c:ptCount val="26"/>
                <c:pt idx="0">
                  <c:v>Absent Subscriber for SM - Restricted Area</c:v>
                </c:pt>
                <c:pt idx="1">
                  <c:v>Absent Subscriber for SM - IMSI Detach</c:v>
                </c:pt>
                <c:pt idx="2">
                  <c:v>Timeout at MT</c:v>
                </c:pt>
                <c:pt idx="3">
                  <c:v>MAP P Abort - - PROVIDER_MALFUNCTION</c:v>
                </c:pt>
                <c:pt idx="4">
                  <c:v>Timeout at SRI</c:v>
                </c:pt>
                <c:pt idx="5">
                  <c:v>Unknown Subscriber</c:v>
                </c:pt>
                <c:pt idx="6">
                  <c:v>UDTS Error</c:v>
                </c:pt>
                <c:pt idx="7">
                  <c:v>Stack/Sig Error Map User Resource Limitation</c:v>
                </c:pt>
                <c:pt idx="8">
                  <c:v>SM Delivery Fail - Equipment Protocol Err</c:v>
                </c:pt>
                <c:pt idx="9">
                  <c:v>Subscriber Busy for MT</c:v>
                </c:pt>
                <c:pt idx="10">
                  <c:v>Stack/Sig Error Map Unrecognised Transaction ID</c:v>
                </c:pt>
                <c:pt idx="11">
                  <c:v>Unidentified Subscriber</c:v>
                </c:pt>
                <c:pt idx="12">
                  <c:v>Facility Not Supported</c:v>
                </c:pt>
                <c:pt idx="13">
                  <c:v>Call Barred</c:v>
                </c:pt>
                <c:pt idx="14">
                  <c:v>HLR/MSC Timeout</c:v>
                </c:pt>
                <c:pt idx="15">
                  <c:v>Tele Service Not Provisioned</c:v>
                </c:pt>
                <c:pt idx="16">
                  <c:v>Network System Failure</c:v>
                </c:pt>
                <c:pt idx="17">
                  <c:v>Unknown Errors</c:v>
                </c:pt>
                <c:pt idx="18">
                  <c:v>MTS Indication Firewall Response Timeout</c:v>
                </c:pt>
                <c:pt idx="19">
                  <c:v>MAP P Abort</c:v>
                </c:pt>
                <c:pt idx="20">
                  <c:v>Provider Error Service Completion Failure</c:v>
                </c:pt>
                <c:pt idx="21">
                  <c:v>Absent Subscriber for MT</c:v>
                </c:pt>
                <c:pt idx="22">
                  <c:v>Illegal Subscriber</c:v>
                </c:pt>
                <c:pt idx="23">
                  <c:v>Stack/Sig Cannot deliver Message</c:v>
                </c:pt>
                <c:pt idx="24">
                  <c:v>Error Equipment</c:v>
                </c:pt>
                <c:pt idx="25">
                  <c:v>SM Delivery Fail - Unknown Service Centre</c:v>
                </c:pt>
              </c:strCache>
            </c:strRef>
          </c:cat>
          <c:val>
            <c:numRef>
              <c:f>'Fev Error'!$B$3:$B$35</c:f>
              <c:numCache>
                <c:formatCode>General</c:formatCode>
                <c:ptCount val="33"/>
                <c:pt idx="0">
                  <c:v>3714592</c:v>
                </c:pt>
                <c:pt idx="1">
                  <c:v>1520187</c:v>
                </c:pt>
                <c:pt idx="2">
                  <c:v>679681</c:v>
                </c:pt>
                <c:pt idx="3">
                  <c:v>649075</c:v>
                </c:pt>
                <c:pt idx="4">
                  <c:v>447606</c:v>
                </c:pt>
                <c:pt idx="5">
                  <c:v>207294</c:v>
                </c:pt>
                <c:pt idx="6">
                  <c:v>142985</c:v>
                </c:pt>
                <c:pt idx="7">
                  <c:v>81211</c:v>
                </c:pt>
                <c:pt idx="8">
                  <c:v>65808</c:v>
                </c:pt>
                <c:pt idx="9">
                  <c:v>58699</c:v>
                </c:pt>
                <c:pt idx="10">
                  <c:v>51390</c:v>
                </c:pt>
                <c:pt idx="11">
                  <c:v>39398</c:v>
                </c:pt>
                <c:pt idx="12">
                  <c:v>12688</c:v>
                </c:pt>
                <c:pt idx="13">
                  <c:v>5575</c:v>
                </c:pt>
                <c:pt idx="14">
                  <c:v>4308</c:v>
                </c:pt>
                <c:pt idx="15">
                  <c:v>2923</c:v>
                </c:pt>
                <c:pt idx="16">
                  <c:v>1221</c:v>
                </c:pt>
                <c:pt idx="17">
                  <c:v>1161</c:v>
                </c:pt>
                <c:pt idx="18">
                  <c:v>414</c:v>
                </c:pt>
                <c:pt idx="19">
                  <c:v>140</c:v>
                </c:pt>
                <c:pt idx="20">
                  <c:v>82</c:v>
                </c:pt>
                <c:pt idx="21">
                  <c:v>31</c:v>
                </c:pt>
                <c:pt idx="22">
                  <c:v>28</c:v>
                </c:pt>
                <c:pt idx="23">
                  <c:v>25</c:v>
                </c:pt>
                <c:pt idx="24">
                  <c:v>16</c:v>
                </c:pt>
                <c:pt idx="2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F5-47C6-AD50-1B3412C1A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727592"/>
        <c:axId val="481725632"/>
      </c:barChart>
      <c:lineChart>
        <c:grouping val="standard"/>
        <c:varyColors val="0"/>
        <c:ser>
          <c:idx val="1"/>
          <c:order val="1"/>
          <c:tx>
            <c:strRef>
              <c:f>'Fev Error'!$C$1</c:f>
              <c:strCache>
                <c:ptCount val="1"/>
                <c:pt idx="0">
                  <c:v>Error Rate(%)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'Fev Error'!$A$3:$A$35</c:f>
              <c:strCache>
                <c:ptCount val="26"/>
                <c:pt idx="0">
                  <c:v>Absent Subscriber for SM - Restricted Area</c:v>
                </c:pt>
                <c:pt idx="1">
                  <c:v>Absent Subscriber for SM - IMSI Detach</c:v>
                </c:pt>
                <c:pt idx="2">
                  <c:v>Timeout at MT</c:v>
                </c:pt>
                <c:pt idx="3">
                  <c:v>MAP P Abort - - PROVIDER_MALFUNCTION</c:v>
                </c:pt>
                <c:pt idx="4">
                  <c:v>Timeout at SRI</c:v>
                </c:pt>
                <c:pt idx="5">
                  <c:v>Unknown Subscriber</c:v>
                </c:pt>
                <c:pt idx="6">
                  <c:v>UDTS Error</c:v>
                </c:pt>
                <c:pt idx="7">
                  <c:v>Stack/Sig Error Map User Resource Limitation</c:v>
                </c:pt>
                <c:pt idx="8">
                  <c:v>SM Delivery Fail - Equipment Protocol Err</c:v>
                </c:pt>
                <c:pt idx="9">
                  <c:v>Subscriber Busy for MT</c:v>
                </c:pt>
                <c:pt idx="10">
                  <c:v>Stack/Sig Error Map Unrecognised Transaction ID</c:v>
                </c:pt>
                <c:pt idx="11">
                  <c:v>Unidentified Subscriber</c:v>
                </c:pt>
                <c:pt idx="12">
                  <c:v>Facility Not Supported</c:v>
                </c:pt>
                <c:pt idx="13">
                  <c:v>Call Barred</c:v>
                </c:pt>
                <c:pt idx="14">
                  <c:v>HLR/MSC Timeout</c:v>
                </c:pt>
                <c:pt idx="15">
                  <c:v>Tele Service Not Provisioned</c:v>
                </c:pt>
                <c:pt idx="16">
                  <c:v>Network System Failure</c:v>
                </c:pt>
                <c:pt idx="17">
                  <c:v>Unknown Errors</c:v>
                </c:pt>
                <c:pt idx="18">
                  <c:v>MTS Indication Firewall Response Timeout</c:v>
                </c:pt>
                <c:pt idx="19">
                  <c:v>MAP P Abort</c:v>
                </c:pt>
                <c:pt idx="20">
                  <c:v>Provider Error Service Completion Failure</c:v>
                </c:pt>
                <c:pt idx="21">
                  <c:v>Absent Subscriber for MT</c:v>
                </c:pt>
                <c:pt idx="22">
                  <c:v>Illegal Subscriber</c:v>
                </c:pt>
                <c:pt idx="23">
                  <c:v>Stack/Sig Cannot deliver Message</c:v>
                </c:pt>
                <c:pt idx="24">
                  <c:v>Error Equipment</c:v>
                </c:pt>
                <c:pt idx="25">
                  <c:v>SM Delivery Fail - Unknown Service Centre</c:v>
                </c:pt>
              </c:strCache>
            </c:strRef>
          </c:cat>
          <c:val>
            <c:numRef>
              <c:f>'Fev Error'!$C$3:$C$35</c:f>
              <c:numCache>
                <c:formatCode>General</c:formatCode>
                <c:ptCount val="33"/>
                <c:pt idx="0">
                  <c:v>15.85</c:v>
                </c:pt>
                <c:pt idx="1">
                  <c:v>6.48</c:v>
                </c:pt>
                <c:pt idx="2">
                  <c:v>2.9</c:v>
                </c:pt>
                <c:pt idx="3">
                  <c:v>2.77</c:v>
                </c:pt>
                <c:pt idx="4">
                  <c:v>1.91</c:v>
                </c:pt>
                <c:pt idx="5">
                  <c:v>0.88</c:v>
                </c:pt>
                <c:pt idx="6">
                  <c:v>0.61</c:v>
                </c:pt>
                <c:pt idx="7">
                  <c:v>0.35</c:v>
                </c:pt>
                <c:pt idx="8">
                  <c:v>0.28000000000000003</c:v>
                </c:pt>
                <c:pt idx="9">
                  <c:v>0.25</c:v>
                </c:pt>
                <c:pt idx="10">
                  <c:v>0.22</c:v>
                </c:pt>
                <c:pt idx="11">
                  <c:v>0.17</c:v>
                </c:pt>
                <c:pt idx="12">
                  <c:v>0.05</c:v>
                </c:pt>
                <c:pt idx="13">
                  <c:v>0.02</c:v>
                </c:pt>
                <c:pt idx="14">
                  <c:v>0.02</c:v>
                </c:pt>
                <c:pt idx="15">
                  <c:v>0.01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F5-47C6-AD50-1B3412C1A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43055"/>
        <c:axId val="147641391"/>
      </c:lineChart>
      <c:catAx>
        <c:axId val="48172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25632"/>
        <c:crosses val="autoZero"/>
        <c:auto val="1"/>
        <c:lblAlgn val="ctr"/>
        <c:lblOffset val="100"/>
        <c:noMultiLvlLbl val="0"/>
      </c:catAx>
      <c:valAx>
        <c:axId val="48172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27592"/>
        <c:crosses val="autoZero"/>
        <c:crossBetween val="between"/>
      </c:valAx>
      <c:valAx>
        <c:axId val="1476413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643055"/>
        <c:crosses val="max"/>
        <c:crossBetween val="between"/>
      </c:valAx>
      <c:catAx>
        <c:axId val="1476430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6413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 sz="1800" b="0" i="0" baseline="0">
                <a:effectLst/>
              </a:rPr>
              <a:t>MoMo stats</a:t>
            </a:r>
            <a:endParaRPr lang="fr-C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Mars!$B$1</c:f>
              <c:strCache>
                <c:ptCount val="1"/>
                <c:pt idx="0">
                  <c:v>Success_A2P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Mars!$A$2:$A$32</c:f>
              <c:numCache>
                <c:formatCode>m/d/yyyy</c:formatCode>
                <c:ptCount val="31"/>
                <c:pt idx="0">
                  <c:v>44986</c:v>
                </c:pt>
                <c:pt idx="1">
                  <c:v>44987</c:v>
                </c:pt>
                <c:pt idx="2">
                  <c:v>44988</c:v>
                </c:pt>
                <c:pt idx="3">
                  <c:v>44989</c:v>
                </c:pt>
                <c:pt idx="4">
                  <c:v>44990</c:v>
                </c:pt>
                <c:pt idx="5">
                  <c:v>44991</c:v>
                </c:pt>
                <c:pt idx="6">
                  <c:v>44992</c:v>
                </c:pt>
                <c:pt idx="7">
                  <c:v>44993</c:v>
                </c:pt>
                <c:pt idx="8">
                  <c:v>44994</c:v>
                </c:pt>
                <c:pt idx="9">
                  <c:v>44995</c:v>
                </c:pt>
                <c:pt idx="10">
                  <c:v>44996</c:v>
                </c:pt>
                <c:pt idx="11">
                  <c:v>44997</c:v>
                </c:pt>
                <c:pt idx="12">
                  <c:v>44998</c:v>
                </c:pt>
                <c:pt idx="13">
                  <c:v>44999</c:v>
                </c:pt>
                <c:pt idx="14">
                  <c:v>45000</c:v>
                </c:pt>
                <c:pt idx="15">
                  <c:v>45001</c:v>
                </c:pt>
                <c:pt idx="16">
                  <c:v>45002</c:v>
                </c:pt>
                <c:pt idx="17">
                  <c:v>45003</c:v>
                </c:pt>
                <c:pt idx="18">
                  <c:v>45004</c:v>
                </c:pt>
                <c:pt idx="19">
                  <c:v>45005</c:v>
                </c:pt>
                <c:pt idx="20">
                  <c:v>45006</c:v>
                </c:pt>
                <c:pt idx="21">
                  <c:v>45007</c:v>
                </c:pt>
                <c:pt idx="22">
                  <c:v>45008</c:v>
                </c:pt>
                <c:pt idx="23">
                  <c:v>45009</c:v>
                </c:pt>
                <c:pt idx="24">
                  <c:v>45010</c:v>
                </c:pt>
                <c:pt idx="25">
                  <c:v>45011</c:v>
                </c:pt>
                <c:pt idx="26">
                  <c:v>45012</c:v>
                </c:pt>
                <c:pt idx="27">
                  <c:v>45013</c:v>
                </c:pt>
                <c:pt idx="28">
                  <c:v>45014</c:v>
                </c:pt>
                <c:pt idx="29">
                  <c:v>45015</c:v>
                </c:pt>
                <c:pt idx="30">
                  <c:v>45016</c:v>
                </c:pt>
              </c:numCache>
            </c:numRef>
          </c:cat>
          <c:val>
            <c:numRef>
              <c:f>Mars!$B$2:$B$32</c:f>
              <c:numCache>
                <c:formatCode>General</c:formatCode>
                <c:ptCount val="31"/>
                <c:pt idx="0">
                  <c:v>12036426</c:v>
                </c:pt>
                <c:pt idx="1">
                  <c:v>11648168</c:v>
                </c:pt>
                <c:pt idx="2">
                  <c:v>12392408</c:v>
                </c:pt>
                <c:pt idx="3">
                  <c:v>12696991</c:v>
                </c:pt>
                <c:pt idx="4">
                  <c:v>10665165</c:v>
                </c:pt>
                <c:pt idx="5">
                  <c:v>12635868</c:v>
                </c:pt>
                <c:pt idx="6">
                  <c:v>12918926</c:v>
                </c:pt>
                <c:pt idx="7">
                  <c:v>11907007</c:v>
                </c:pt>
                <c:pt idx="8">
                  <c:v>12152552</c:v>
                </c:pt>
                <c:pt idx="9">
                  <c:v>12989170</c:v>
                </c:pt>
                <c:pt idx="10">
                  <c:v>12581246</c:v>
                </c:pt>
                <c:pt idx="11">
                  <c:v>9845250</c:v>
                </c:pt>
                <c:pt idx="12">
                  <c:v>12345739</c:v>
                </c:pt>
                <c:pt idx="13">
                  <c:v>11900145</c:v>
                </c:pt>
                <c:pt idx="14">
                  <c:v>11888015</c:v>
                </c:pt>
                <c:pt idx="15">
                  <c:v>11999614</c:v>
                </c:pt>
                <c:pt idx="16">
                  <c:v>12545277</c:v>
                </c:pt>
                <c:pt idx="17">
                  <c:v>12355042</c:v>
                </c:pt>
                <c:pt idx="18">
                  <c:v>10390908</c:v>
                </c:pt>
                <c:pt idx="19">
                  <c:v>12407306</c:v>
                </c:pt>
                <c:pt idx="20">
                  <c:v>12067815</c:v>
                </c:pt>
                <c:pt idx="21">
                  <c:v>11508307</c:v>
                </c:pt>
                <c:pt idx="22">
                  <c:v>11321422</c:v>
                </c:pt>
                <c:pt idx="23">
                  <c:v>12035349</c:v>
                </c:pt>
                <c:pt idx="24">
                  <c:v>11837914</c:v>
                </c:pt>
                <c:pt idx="25">
                  <c:v>9964956</c:v>
                </c:pt>
                <c:pt idx="26">
                  <c:v>12257055</c:v>
                </c:pt>
                <c:pt idx="27">
                  <c:v>13682254</c:v>
                </c:pt>
                <c:pt idx="28">
                  <c:v>11874822</c:v>
                </c:pt>
                <c:pt idx="29">
                  <c:v>12177615</c:v>
                </c:pt>
                <c:pt idx="30">
                  <c:v>13746665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F-48E7-BF0D-7130230650FF}"/>
            </c:ext>
          </c:extLst>
        </c:ser>
        <c:ser>
          <c:idx val="1"/>
          <c:order val="1"/>
          <c:tx>
            <c:strRef>
              <c:f>Mars!$D$1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Mars!$A$2:$A$32</c:f>
              <c:numCache>
                <c:formatCode>m/d/yyyy</c:formatCode>
                <c:ptCount val="31"/>
                <c:pt idx="0">
                  <c:v>44986</c:v>
                </c:pt>
                <c:pt idx="1">
                  <c:v>44987</c:v>
                </c:pt>
                <c:pt idx="2">
                  <c:v>44988</c:v>
                </c:pt>
                <c:pt idx="3">
                  <c:v>44989</c:v>
                </c:pt>
                <c:pt idx="4">
                  <c:v>44990</c:v>
                </c:pt>
                <c:pt idx="5">
                  <c:v>44991</c:v>
                </c:pt>
                <c:pt idx="6">
                  <c:v>44992</c:v>
                </c:pt>
                <c:pt idx="7">
                  <c:v>44993</c:v>
                </c:pt>
                <c:pt idx="8">
                  <c:v>44994</c:v>
                </c:pt>
                <c:pt idx="9">
                  <c:v>44995</c:v>
                </c:pt>
                <c:pt idx="10">
                  <c:v>44996</c:v>
                </c:pt>
                <c:pt idx="11">
                  <c:v>44997</c:v>
                </c:pt>
                <c:pt idx="12">
                  <c:v>44998</c:v>
                </c:pt>
                <c:pt idx="13">
                  <c:v>44999</c:v>
                </c:pt>
                <c:pt idx="14">
                  <c:v>45000</c:v>
                </c:pt>
                <c:pt idx="15">
                  <c:v>45001</c:v>
                </c:pt>
                <c:pt idx="16">
                  <c:v>45002</c:v>
                </c:pt>
                <c:pt idx="17">
                  <c:v>45003</c:v>
                </c:pt>
                <c:pt idx="18">
                  <c:v>45004</c:v>
                </c:pt>
                <c:pt idx="19">
                  <c:v>45005</c:v>
                </c:pt>
                <c:pt idx="20">
                  <c:v>45006</c:v>
                </c:pt>
                <c:pt idx="21">
                  <c:v>45007</c:v>
                </c:pt>
                <c:pt idx="22">
                  <c:v>45008</c:v>
                </c:pt>
                <c:pt idx="23">
                  <c:v>45009</c:v>
                </c:pt>
                <c:pt idx="24">
                  <c:v>45010</c:v>
                </c:pt>
                <c:pt idx="25">
                  <c:v>45011</c:v>
                </c:pt>
                <c:pt idx="26">
                  <c:v>45012</c:v>
                </c:pt>
                <c:pt idx="27">
                  <c:v>45013</c:v>
                </c:pt>
                <c:pt idx="28">
                  <c:v>45014</c:v>
                </c:pt>
                <c:pt idx="29">
                  <c:v>45015</c:v>
                </c:pt>
                <c:pt idx="30">
                  <c:v>45016</c:v>
                </c:pt>
              </c:numCache>
            </c:numRef>
          </c:cat>
          <c:val>
            <c:numRef>
              <c:f>Mars!$D$2:$D$32</c:f>
              <c:numCache>
                <c:formatCode>General</c:formatCode>
                <c:ptCount val="31"/>
                <c:pt idx="0">
                  <c:v>13110298</c:v>
                </c:pt>
                <c:pt idx="1">
                  <c:v>12617198</c:v>
                </c:pt>
                <c:pt idx="2">
                  <c:v>14297086</c:v>
                </c:pt>
                <c:pt idx="3">
                  <c:v>13815510</c:v>
                </c:pt>
                <c:pt idx="4">
                  <c:v>11687878</c:v>
                </c:pt>
                <c:pt idx="5">
                  <c:v>13584292</c:v>
                </c:pt>
                <c:pt idx="6">
                  <c:v>13998046</c:v>
                </c:pt>
                <c:pt idx="7">
                  <c:v>12944258</c:v>
                </c:pt>
                <c:pt idx="8">
                  <c:v>13179953</c:v>
                </c:pt>
                <c:pt idx="9">
                  <c:v>14088521</c:v>
                </c:pt>
                <c:pt idx="10">
                  <c:v>13730129</c:v>
                </c:pt>
                <c:pt idx="11">
                  <c:v>10844646</c:v>
                </c:pt>
                <c:pt idx="12">
                  <c:v>13329612</c:v>
                </c:pt>
                <c:pt idx="13">
                  <c:v>13070178</c:v>
                </c:pt>
                <c:pt idx="14">
                  <c:v>12918351</c:v>
                </c:pt>
                <c:pt idx="15">
                  <c:v>13021921</c:v>
                </c:pt>
                <c:pt idx="16">
                  <c:v>13602702</c:v>
                </c:pt>
                <c:pt idx="17">
                  <c:v>13455661</c:v>
                </c:pt>
                <c:pt idx="18">
                  <c:v>11396877</c:v>
                </c:pt>
                <c:pt idx="19">
                  <c:v>13384786</c:v>
                </c:pt>
                <c:pt idx="20">
                  <c:v>13088889</c:v>
                </c:pt>
                <c:pt idx="21">
                  <c:v>12579453</c:v>
                </c:pt>
                <c:pt idx="22">
                  <c:v>12239385</c:v>
                </c:pt>
                <c:pt idx="23">
                  <c:v>13060824</c:v>
                </c:pt>
                <c:pt idx="24">
                  <c:v>12921294</c:v>
                </c:pt>
                <c:pt idx="25">
                  <c:v>10856900</c:v>
                </c:pt>
                <c:pt idx="26">
                  <c:v>13220192</c:v>
                </c:pt>
                <c:pt idx="27">
                  <c:v>14814226</c:v>
                </c:pt>
                <c:pt idx="28">
                  <c:v>13093361</c:v>
                </c:pt>
                <c:pt idx="29">
                  <c:v>13281107</c:v>
                </c:pt>
                <c:pt idx="30">
                  <c:v>14960794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F-48E7-BF0D-713023065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0712552"/>
        <c:axId val="414575240"/>
      </c:barChart>
      <c:lineChart>
        <c:grouping val="standard"/>
        <c:varyColors val="0"/>
        <c:ser>
          <c:idx val="2"/>
          <c:order val="2"/>
          <c:tx>
            <c:strRef>
              <c:f>Mars!$E$1</c:f>
              <c:strCache>
                <c:ptCount val="1"/>
                <c:pt idx="0">
                  <c:v>Success % without exclusion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Mars!$A$2:$A$32</c:f>
              <c:numCache>
                <c:formatCode>m/d/yyyy</c:formatCode>
                <c:ptCount val="31"/>
                <c:pt idx="0">
                  <c:v>44986</c:v>
                </c:pt>
                <c:pt idx="1">
                  <c:v>44987</c:v>
                </c:pt>
                <c:pt idx="2">
                  <c:v>44988</c:v>
                </c:pt>
                <c:pt idx="3">
                  <c:v>44989</c:v>
                </c:pt>
                <c:pt idx="4">
                  <c:v>44990</c:v>
                </c:pt>
                <c:pt idx="5">
                  <c:v>44991</c:v>
                </c:pt>
                <c:pt idx="6">
                  <c:v>44992</c:v>
                </c:pt>
                <c:pt idx="7">
                  <c:v>44993</c:v>
                </c:pt>
                <c:pt idx="8">
                  <c:v>44994</c:v>
                </c:pt>
                <c:pt idx="9">
                  <c:v>44995</c:v>
                </c:pt>
                <c:pt idx="10">
                  <c:v>44996</c:v>
                </c:pt>
                <c:pt idx="11">
                  <c:v>44997</c:v>
                </c:pt>
                <c:pt idx="12">
                  <c:v>44998</c:v>
                </c:pt>
                <c:pt idx="13">
                  <c:v>44999</c:v>
                </c:pt>
                <c:pt idx="14">
                  <c:v>45000</c:v>
                </c:pt>
                <c:pt idx="15">
                  <c:v>45001</c:v>
                </c:pt>
                <c:pt idx="16">
                  <c:v>45002</c:v>
                </c:pt>
                <c:pt idx="17">
                  <c:v>45003</c:v>
                </c:pt>
                <c:pt idx="18">
                  <c:v>45004</c:v>
                </c:pt>
                <c:pt idx="19">
                  <c:v>45005</c:v>
                </c:pt>
                <c:pt idx="20">
                  <c:v>45006</c:v>
                </c:pt>
                <c:pt idx="21">
                  <c:v>45007</c:v>
                </c:pt>
                <c:pt idx="22">
                  <c:v>45008</c:v>
                </c:pt>
                <c:pt idx="23">
                  <c:v>45009</c:v>
                </c:pt>
                <c:pt idx="24">
                  <c:v>45010</c:v>
                </c:pt>
                <c:pt idx="25">
                  <c:v>45011</c:v>
                </c:pt>
                <c:pt idx="26">
                  <c:v>45012</c:v>
                </c:pt>
                <c:pt idx="27">
                  <c:v>45013</c:v>
                </c:pt>
                <c:pt idx="28">
                  <c:v>45014</c:v>
                </c:pt>
                <c:pt idx="29">
                  <c:v>45015</c:v>
                </c:pt>
                <c:pt idx="30">
                  <c:v>45016</c:v>
                </c:pt>
              </c:numCache>
            </c:numRef>
          </c:cat>
          <c:val>
            <c:numRef>
              <c:f>Mars!$E$2:$E$32</c:f>
              <c:numCache>
                <c:formatCode>General</c:formatCode>
                <c:ptCount val="31"/>
                <c:pt idx="0">
                  <c:v>91.81</c:v>
                </c:pt>
                <c:pt idx="1">
                  <c:v>92.32</c:v>
                </c:pt>
                <c:pt idx="2">
                  <c:v>86.68</c:v>
                </c:pt>
                <c:pt idx="3">
                  <c:v>91.9</c:v>
                </c:pt>
                <c:pt idx="4">
                  <c:v>91.25</c:v>
                </c:pt>
                <c:pt idx="5">
                  <c:v>93.02</c:v>
                </c:pt>
                <c:pt idx="6">
                  <c:v>92.29</c:v>
                </c:pt>
                <c:pt idx="7">
                  <c:v>91.99</c:v>
                </c:pt>
                <c:pt idx="8">
                  <c:v>92.2</c:v>
                </c:pt>
                <c:pt idx="9">
                  <c:v>92.2</c:v>
                </c:pt>
                <c:pt idx="10">
                  <c:v>91.63</c:v>
                </c:pt>
                <c:pt idx="11">
                  <c:v>90.78</c:v>
                </c:pt>
                <c:pt idx="12">
                  <c:v>92.62</c:v>
                </c:pt>
                <c:pt idx="13">
                  <c:v>91.05</c:v>
                </c:pt>
                <c:pt idx="14">
                  <c:v>92.02</c:v>
                </c:pt>
                <c:pt idx="15">
                  <c:v>92.15</c:v>
                </c:pt>
                <c:pt idx="16">
                  <c:v>92.23</c:v>
                </c:pt>
                <c:pt idx="17">
                  <c:v>91.82</c:v>
                </c:pt>
                <c:pt idx="18">
                  <c:v>91.17</c:v>
                </c:pt>
                <c:pt idx="19">
                  <c:v>92.7</c:v>
                </c:pt>
                <c:pt idx="20">
                  <c:v>92.2</c:v>
                </c:pt>
                <c:pt idx="21">
                  <c:v>91.48</c:v>
                </c:pt>
                <c:pt idx="22">
                  <c:v>92.5</c:v>
                </c:pt>
                <c:pt idx="23">
                  <c:v>92.15</c:v>
                </c:pt>
                <c:pt idx="24">
                  <c:v>91.62</c:v>
                </c:pt>
                <c:pt idx="25">
                  <c:v>91.78</c:v>
                </c:pt>
                <c:pt idx="26">
                  <c:v>92.71</c:v>
                </c:pt>
                <c:pt idx="27">
                  <c:v>92.36</c:v>
                </c:pt>
                <c:pt idx="28">
                  <c:v>90.69</c:v>
                </c:pt>
                <c:pt idx="29">
                  <c:v>91.69</c:v>
                </c:pt>
                <c:pt idx="30">
                  <c:v>91.88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F-48E7-BF0D-713023065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569752"/>
        <c:axId val="414567008"/>
      </c:lineChart>
      <c:dateAx>
        <c:axId val="610712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575240"/>
        <c:crosses val="autoZero"/>
        <c:auto val="1"/>
        <c:lblOffset val="100"/>
        <c:baseTimeUnit val="days"/>
      </c:dateAx>
      <c:valAx>
        <c:axId val="41457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712552"/>
        <c:crosses val="autoZero"/>
        <c:crossBetween val="between"/>
      </c:valAx>
      <c:valAx>
        <c:axId val="41456700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569752"/>
        <c:crosses val="max"/>
        <c:crossBetween val="between"/>
      </c:valAx>
      <c:dateAx>
        <c:axId val="4145697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145670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'March Error'!$B$1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'March Error'!$A$3:$A$36</c:f>
              <c:strCache>
                <c:ptCount val="24"/>
                <c:pt idx="0">
                  <c:v>Absent Subscriber for SM - Restricted Area</c:v>
                </c:pt>
                <c:pt idx="1">
                  <c:v>Absent Subscriber for SM - IMSI Detach</c:v>
                </c:pt>
                <c:pt idx="2">
                  <c:v>Unknown Subscriber</c:v>
                </c:pt>
                <c:pt idx="3">
                  <c:v>Timeout at MT</c:v>
                </c:pt>
                <c:pt idx="4">
                  <c:v>MAP P Abort - - PROVIDER_MALFUNCTION</c:v>
                </c:pt>
                <c:pt idx="5">
                  <c:v>Timeout at SRI</c:v>
                </c:pt>
                <c:pt idx="6">
                  <c:v>Stack/Sig Error Map User Resource Limitation</c:v>
                </c:pt>
                <c:pt idx="7">
                  <c:v>UDTS Error</c:v>
                </c:pt>
                <c:pt idx="8">
                  <c:v>Subscriber Busy for MT</c:v>
                </c:pt>
                <c:pt idx="9">
                  <c:v>SM Delivery Fail - Equipment Protocol Err</c:v>
                </c:pt>
                <c:pt idx="10">
                  <c:v>Stack/Sig Error Map Unrecognised Transaction ID</c:v>
                </c:pt>
                <c:pt idx="11">
                  <c:v>Unidentified Subscriber</c:v>
                </c:pt>
                <c:pt idx="12">
                  <c:v>Call Barred</c:v>
                </c:pt>
                <c:pt idx="13">
                  <c:v>HLR/MSC Timeout</c:v>
                </c:pt>
                <c:pt idx="14">
                  <c:v>Tele Service Not Provisioned</c:v>
                </c:pt>
                <c:pt idx="15">
                  <c:v>Unknown Errors</c:v>
                </c:pt>
                <c:pt idx="16">
                  <c:v>Network System Failure</c:v>
                </c:pt>
                <c:pt idx="17">
                  <c:v>MTS Indication Firewall Response Timeout</c:v>
                </c:pt>
                <c:pt idx="18">
                  <c:v>Provider Error Service Completion Failure</c:v>
                </c:pt>
                <c:pt idx="19">
                  <c:v>Absent Subscriber for MT</c:v>
                </c:pt>
                <c:pt idx="20">
                  <c:v>Illegal Subscriber</c:v>
                </c:pt>
                <c:pt idx="21">
                  <c:v>Error Equipment</c:v>
                </c:pt>
                <c:pt idx="22">
                  <c:v>Stack/Sig Cannot deliver Message</c:v>
                </c:pt>
                <c:pt idx="23">
                  <c:v>Facility Not Supported</c:v>
                </c:pt>
              </c:strCache>
            </c:strRef>
          </c:cat>
          <c:val>
            <c:numRef>
              <c:f>'March Error'!$B$3:$B$36</c:f>
              <c:numCache>
                <c:formatCode>General</c:formatCode>
                <c:ptCount val="34"/>
                <c:pt idx="0">
                  <c:v>5040877</c:v>
                </c:pt>
                <c:pt idx="1">
                  <c:v>3093814</c:v>
                </c:pt>
                <c:pt idx="2">
                  <c:v>1237632</c:v>
                </c:pt>
                <c:pt idx="3">
                  <c:v>1133020</c:v>
                </c:pt>
                <c:pt idx="4">
                  <c:v>766259</c:v>
                </c:pt>
                <c:pt idx="5">
                  <c:v>658130</c:v>
                </c:pt>
                <c:pt idx="6">
                  <c:v>203400</c:v>
                </c:pt>
                <c:pt idx="7">
                  <c:v>114735</c:v>
                </c:pt>
                <c:pt idx="8">
                  <c:v>93868</c:v>
                </c:pt>
                <c:pt idx="9">
                  <c:v>72293</c:v>
                </c:pt>
                <c:pt idx="10">
                  <c:v>54939</c:v>
                </c:pt>
                <c:pt idx="11">
                  <c:v>38692</c:v>
                </c:pt>
                <c:pt idx="12">
                  <c:v>8838</c:v>
                </c:pt>
                <c:pt idx="13">
                  <c:v>6415</c:v>
                </c:pt>
                <c:pt idx="14">
                  <c:v>3934</c:v>
                </c:pt>
                <c:pt idx="15">
                  <c:v>1925</c:v>
                </c:pt>
                <c:pt idx="16">
                  <c:v>1369</c:v>
                </c:pt>
                <c:pt idx="17">
                  <c:v>647</c:v>
                </c:pt>
                <c:pt idx="18">
                  <c:v>132</c:v>
                </c:pt>
                <c:pt idx="19">
                  <c:v>88</c:v>
                </c:pt>
                <c:pt idx="20">
                  <c:v>29</c:v>
                </c:pt>
                <c:pt idx="21">
                  <c:v>24</c:v>
                </c:pt>
                <c:pt idx="22">
                  <c:v>12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5-4F11-A447-7D8CA750D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730728"/>
        <c:axId val="481728768"/>
      </c:barChart>
      <c:lineChart>
        <c:grouping val="standard"/>
        <c:varyColors val="0"/>
        <c:ser>
          <c:idx val="1"/>
          <c:order val="1"/>
          <c:tx>
            <c:strRef>
              <c:f>'March Error'!$C$1</c:f>
              <c:strCache>
                <c:ptCount val="1"/>
                <c:pt idx="0">
                  <c:v>Error Rate(%)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'March Error'!$A$3:$A$36</c:f>
              <c:strCache>
                <c:ptCount val="24"/>
                <c:pt idx="0">
                  <c:v>Absent Subscriber for SM - Restricted Area</c:v>
                </c:pt>
                <c:pt idx="1">
                  <c:v>Absent Subscriber for SM - IMSI Detach</c:v>
                </c:pt>
                <c:pt idx="2">
                  <c:v>Unknown Subscriber</c:v>
                </c:pt>
                <c:pt idx="3">
                  <c:v>Timeout at MT</c:v>
                </c:pt>
                <c:pt idx="4">
                  <c:v>MAP P Abort - - PROVIDER_MALFUNCTION</c:v>
                </c:pt>
                <c:pt idx="5">
                  <c:v>Timeout at SRI</c:v>
                </c:pt>
                <c:pt idx="6">
                  <c:v>Stack/Sig Error Map User Resource Limitation</c:v>
                </c:pt>
                <c:pt idx="7">
                  <c:v>UDTS Error</c:v>
                </c:pt>
                <c:pt idx="8">
                  <c:v>Subscriber Busy for MT</c:v>
                </c:pt>
                <c:pt idx="9">
                  <c:v>SM Delivery Fail - Equipment Protocol Err</c:v>
                </c:pt>
                <c:pt idx="10">
                  <c:v>Stack/Sig Error Map Unrecognised Transaction ID</c:v>
                </c:pt>
                <c:pt idx="11">
                  <c:v>Unidentified Subscriber</c:v>
                </c:pt>
                <c:pt idx="12">
                  <c:v>Call Barred</c:v>
                </c:pt>
                <c:pt idx="13">
                  <c:v>HLR/MSC Timeout</c:v>
                </c:pt>
                <c:pt idx="14">
                  <c:v>Tele Service Not Provisioned</c:v>
                </c:pt>
                <c:pt idx="15">
                  <c:v>Unknown Errors</c:v>
                </c:pt>
                <c:pt idx="16">
                  <c:v>Network System Failure</c:v>
                </c:pt>
                <c:pt idx="17">
                  <c:v>MTS Indication Firewall Response Timeout</c:v>
                </c:pt>
                <c:pt idx="18">
                  <c:v>Provider Error Service Completion Failure</c:v>
                </c:pt>
                <c:pt idx="19">
                  <c:v>Absent Subscriber for MT</c:v>
                </c:pt>
                <c:pt idx="20">
                  <c:v>Illegal Subscriber</c:v>
                </c:pt>
                <c:pt idx="21">
                  <c:v>Error Equipment</c:v>
                </c:pt>
                <c:pt idx="22">
                  <c:v>Stack/Sig Cannot deliver Message</c:v>
                </c:pt>
                <c:pt idx="23">
                  <c:v>Facility Not Supported</c:v>
                </c:pt>
              </c:strCache>
            </c:strRef>
          </c:cat>
          <c:val>
            <c:numRef>
              <c:f>'March Error'!$C$3:$C$36</c:f>
              <c:numCache>
                <c:formatCode>General</c:formatCode>
                <c:ptCount val="34"/>
                <c:pt idx="0">
                  <c:v>15.83</c:v>
                </c:pt>
                <c:pt idx="1">
                  <c:v>9.7200000000000006</c:v>
                </c:pt>
                <c:pt idx="2">
                  <c:v>3.89</c:v>
                </c:pt>
                <c:pt idx="3">
                  <c:v>3.56</c:v>
                </c:pt>
                <c:pt idx="4">
                  <c:v>2.41</c:v>
                </c:pt>
                <c:pt idx="5">
                  <c:v>2.0699999999999998</c:v>
                </c:pt>
                <c:pt idx="6">
                  <c:v>0.64</c:v>
                </c:pt>
                <c:pt idx="7">
                  <c:v>0.36</c:v>
                </c:pt>
                <c:pt idx="8">
                  <c:v>0.28999999999999998</c:v>
                </c:pt>
                <c:pt idx="9">
                  <c:v>0.23</c:v>
                </c:pt>
                <c:pt idx="10">
                  <c:v>0.17</c:v>
                </c:pt>
                <c:pt idx="11">
                  <c:v>0.12</c:v>
                </c:pt>
                <c:pt idx="12">
                  <c:v>0.03</c:v>
                </c:pt>
                <c:pt idx="13">
                  <c:v>0.02</c:v>
                </c:pt>
                <c:pt idx="14">
                  <c:v>0.01</c:v>
                </c:pt>
                <c:pt idx="15">
                  <c:v>0.01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85-4F11-A447-7D8CA750D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29160"/>
        <c:axId val="481726808"/>
      </c:lineChart>
      <c:catAx>
        <c:axId val="48173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28768"/>
        <c:crosses val="autoZero"/>
        <c:auto val="1"/>
        <c:lblAlgn val="ctr"/>
        <c:lblOffset val="100"/>
        <c:noMultiLvlLbl val="0"/>
      </c:catAx>
      <c:valAx>
        <c:axId val="4817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0728"/>
        <c:crosses val="autoZero"/>
        <c:crossBetween val="between"/>
      </c:valAx>
      <c:valAx>
        <c:axId val="48172680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29160"/>
        <c:crosses val="max"/>
        <c:crossBetween val="between"/>
      </c:valAx>
      <c:catAx>
        <c:axId val="4817291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1726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Mobile Money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Avril!$B$1</c:f>
              <c:strCache>
                <c:ptCount val="1"/>
                <c:pt idx="0">
                  <c:v>Success_A2P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Avril!$A$2:$A$31</c:f>
              <c:numCache>
                <c:formatCode>m/d/yyyy</c:formatCode>
                <c:ptCount val="30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</c:numCache>
            </c:numRef>
          </c:cat>
          <c:val>
            <c:numRef>
              <c:f>Avril!$B$2:$B$31</c:f>
              <c:numCache>
                <c:formatCode>General</c:formatCode>
                <c:ptCount val="30"/>
                <c:pt idx="0">
                  <c:v>13922814</c:v>
                </c:pt>
                <c:pt idx="1">
                  <c:v>11442849</c:v>
                </c:pt>
                <c:pt idx="2">
                  <c:v>13576341</c:v>
                </c:pt>
                <c:pt idx="3">
                  <c:v>13704314</c:v>
                </c:pt>
                <c:pt idx="4">
                  <c:v>13528435</c:v>
                </c:pt>
                <c:pt idx="5">
                  <c:v>14138271</c:v>
                </c:pt>
                <c:pt idx="6">
                  <c:v>16551382</c:v>
                </c:pt>
                <c:pt idx="7">
                  <c:v>16756631</c:v>
                </c:pt>
                <c:pt idx="8">
                  <c:v>13286808</c:v>
                </c:pt>
                <c:pt idx="9">
                  <c:v>14664664</c:v>
                </c:pt>
                <c:pt idx="10">
                  <c:v>15639603</c:v>
                </c:pt>
                <c:pt idx="11">
                  <c:v>14945158</c:v>
                </c:pt>
                <c:pt idx="12">
                  <c:v>14717697</c:v>
                </c:pt>
                <c:pt idx="13">
                  <c:v>15076933</c:v>
                </c:pt>
                <c:pt idx="14">
                  <c:v>14915369</c:v>
                </c:pt>
                <c:pt idx="15">
                  <c:v>12630209</c:v>
                </c:pt>
                <c:pt idx="16">
                  <c:v>15395253</c:v>
                </c:pt>
                <c:pt idx="17">
                  <c:v>14590478</c:v>
                </c:pt>
                <c:pt idx="18" formatCode="_(* #,##0_);_(* \(#,##0\);_(* &quot;-&quot;_);_(@_)">
                  <c:v>14247491</c:v>
                </c:pt>
                <c:pt idx="19" formatCode="_(* #,##0_);_(* \(#,##0\);_(* &quot;-&quot;_);_(@_)">
                  <c:v>16999670</c:v>
                </c:pt>
                <c:pt idx="20" formatCode="_(* #,##0_);_(* \(#,##0\);_(* &quot;-&quot;_);_(@_)">
                  <c:v>15316416</c:v>
                </c:pt>
                <c:pt idx="21" formatCode="_(* #,##0_);_(* \(#,##0\);_(* &quot;-&quot;_);_(@_)">
                  <c:v>14328277</c:v>
                </c:pt>
                <c:pt idx="22" formatCode="_(* #,##0_);_(* \(#,##0\);_(* &quot;-&quot;_);_(@_)">
                  <c:v>12412019</c:v>
                </c:pt>
                <c:pt idx="23" formatCode="_(* #,##0_);_(* \(#,##0\);_(* &quot;-&quot;_);_(@_)">
                  <c:v>14990834</c:v>
                </c:pt>
                <c:pt idx="24">
                  <c:v>5879430</c:v>
                </c:pt>
                <c:pt idx="25">
                  <c:v>5452480</c:v>
                </c:pt>
                <c:pt idx="26">
                  <c:v>13658121</c:v>
                </c:pt>
                <c:pt idx="27">
                  <c:v>14980502</c:v>
                </c:pt>
                <c:pt idx="28">
                  <c:v>14683387</c:v>
                </c:pt>
                <c:pt idx="29">
                  <c:v>12562167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5-4806-949B-D66812ED2534}"/>
            </c:ext>
          </c:extLst>
        </c:ser>
        <c:ser>
          <c:idx val="1"/>
          <c:order val="1"/>
          <c:tx>
            <c:strRef>
              <c:f>Avril!$D$1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Avril!$A$2:$A$31</c:f>
              <c:numCache>
                <c:formatCode>m/d/yyyy</c:formatCode>
                <c:ptCount val="30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</c:numCache>
            </c:numRef>
          </c:cat>
          <c:val>
            <c:numRef>
              <c:f>Avril!$D$2:$D$31</c:f>
              <c:numCache>
                <c:formatCode>General</c:formatCode>
                <c:ptCount val="30"/>
                <c:pt idx="0">
                  <c:v>15130974</c:v>
                </c:pt>
                <c:pt idx="1">
                  <c:v>12613096</c:v>
                </c:pt>
                <c:pt idx="2">
                  <c:v>14684185</c:v>
                </c:pt>
                <c:pt idx="3">
                  <c:v>14947334</c:v>
                </c:pt>
                <c:pt idx="4">
                  <c:v>14694793</c:v>
                </c:pt>
                <c:pt idx="5">
                  <c:v>15408279</c:v>
                </c:pt>
                <c:pt idx="6">
                  <c:v>16650734</c:v>
                </c:pt>
                <c:pt idx="7">
                  <c:v>16854551</c:v>
                </c:pt>
                <c:pt idx="8">
                  <c:v>13378372</c:v>
                </c:pt>
                <c:pt idx="9">
                  <c:v>14768333</c:v>
                </c:pt>
                <c:pt idx="10">
                  <c:v>15730855</c:v>
                </c:pt>
                <c:pt idx="11">
                  <c:v>15029693</c:v>
                </c:pt>
                <c:pt idx="12">
                  <c:v>14813536</c:v>
                </c:pt>
                <c:pt idx="13">
                  <c:v>15170029</c:v>
                </c:pt>
                <c:pt idx="14">
                  <c:v>15000014</c:v>
                </c:pt>
                <c:pt idx="15">
                  <c:v>12725570</c:v>
                </c:pt>
                <c:pt idx="16">
                  <c:v>15496347</c:v>
                </c:pt>
                <c:pt idx="17">
                  <c:v>14671822</c:v>
                </c:pt>
                <c:pt idx="18" formatCode="_(* #,##0_);_(* \(#,##0\);_(* &quot;-&quot;_);_(@_)">
                  <c:v>14322470</c:v>
                </c:pt>
                <c:pt idx="19" formatCode="_(* #,##0_);_(* \(#,##0\);_(* &quot;-&quot;_);_(@_)">
                  <c:v>17099593</c:v>
                </c:pt>
                <c:pt idx="20" formatCode="_(* #,##0_);_(* \(#,##0\);_(* &quot;-&quot;_);_(@_)">
                  <c:v>15461438</c:v>
                </c:pt>
                <c:pt idx="21" formatCode="_(* #,##0_);_(* \(#,##0\);_(* &quot;-&quot;_);_(@_)">
                  <c:v>14430967</c:v>
                </c:pt>
                <c:pt idx="22" formatCode="_(* #,##0_);_(* \(#,##0\);_(* &quot;-&quot;_);_(@_)">
                  <c:v>12515330</c:v>
                </c:pt>
                <c:pt idx="23" formatCode="_(* #,##0_);_(* \(#,##0\);_(* &quot;-&quot;_);_(@_)">
                  <c:v>15087818</c:v>
                </c:pt>
                <c:pt idx="24">
                  <c:v>5915103</c:v>
                </c:pt>
                <c:pt idx="25">
                  <c:v>5475683</c:v>
                </c:pt>
                <c:pt idx="26">
                  <c:v>13730567</c:v>
                </c:pt>
                <c:pt idx="27">
                  <c:v>15065549</c:v>
                </c:pt>
                <c:pt idx="28">
                  <c:v>14763748</c:v>
                </c:pt>
                <c:pt idx="29">
                  <c:v>12647659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75-4806-949B-D66812ED2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731512"/>
        <c:axId val="481732296"/>
      </c:barChart>
      <c:lineChart>
        <c:grouping val="standard"/>
        <c:varyColors val="0"/>
        <c:ser>
          <c:idx val="2"/>
          <c:order val="2"/>
          <c:tx>
            <c:strRef>
              <c:f>Avril!$E$1</c:f>
              <c:strCache>
                <c:ptCount val="1"/>
                <c:pt idx="0">
                  <c:v>Success % without exclusion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Avril!$A$2:$A$31</c:f>
              <c:numCache>
                <c:formatCode>m/d/yyyy</c:formatCode>
                <c:ptCount val="30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</c:numCache>
            </c:numRef>
          </c:cat>
          <c:val>
            <c:numRef>
              <c:f>Avril!$E$2:$E$31</c:f>
              <c:numCache>
                <c:formatCode>General</c:formatCode>
                <c:ptCount val="30"/>
                <c:pt idx="0">
                  <c:v>92.02</c:v>
                </c:pt>
                <c:pt idx="1">
                  <c:v>90.72</c:v>
                </c:pt>
                <c:pt idx="2">
                  <c:v>92.46</c:v>
                </c:pt>
                <c:pt idx="3">
                  <c:v>91.68</c:v>
                </c:pt>
                <c:pt idx="4">
                  <c:v>92.06</c:v>
                </c:pt>
                <c:pt idx="5">
                  <c:v>91.76</c:v>
                </c:pt>
                <c:pt idx="6">
                  <c:v>91.96</c:v>
                </c:pt>
                <c:pt idx="7">
                  <c:v>91.35</c:v>
                </c:pt>
                <c:pt idx="8">
                  <c:v>90.29</c:v>
                </c:pt>
                <c:pt idx="9">
                  <c:v>91.85</c:v>
                </c:pt>
                <c:pt idx="10">
                  <c:v>92.08</c:v>
                </c:pt>
                <c:pt idx="11">
                  <c:v>92.02</c:v>
                </c:pt>
                <c:pt idx="12">
                  <c:v>91.81</c:v>
                </c:pt>
                <c:pt idx="13">
                  <c:v>91.69</c:v>
                </c:pt>
                <c:pt idx="14">
                  <c:v>91.3</c:v>
                </c:pt>
                <c:pt idx="15">
                  <c:v>90.8</c:v>
                </c:pt>
                <c:pt idx="16">
                  <c:v>92.27</c:v>
                </c:pt>
                <c:pt idx="17">
                  <c:v>90.88</c:v>
                </c:pt>
                <c:pt idx="18">
                  <c:v>91.8</c:v>
                </c:pt>
                <c:pt idx="19">
                  <c:v>92.26</c:v>
                </c:pt>
                <c:pt idx="20">
                  <c:v>89.37</c:v>
                </c:pt>
                <c:pt idx="21">
                  <c:v>91</c:v>
                </c:pt>
                <c:pt idx="22">
                  <c:v>90.4</c:v>
                </c:pt>
                <c:pt idx="23">
                  <c:v>92.23</c:v>
                </c:pt>
                <c:pt idx="24" formatCode="0.00">
                  <c:v>93.448880091664876</c:v>
                </c:pt>
                <c:pt idx="25" formatCode="0.00">
                  <c:v>94.151028068883605</c:v>
                </c:pt>
                <c:pt idx="26">
                  <c:v>93.5</c:v>
                </c:pt>
                <c:pt idx="27">
                  <c:v>91.95</c:v>
                </c:pt>
                <c:pt idx="28">
                  <c:v>91.09</c:v>
                </c:pt>
                <c:pt idx="29">
                  <c:v>90.72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75-4806-949B-D66812ED2534}"/>
            </c:ext>
          </c:extLst>
        </c:ser>
        <c:ser>
          <c:idx val="3"/>
          <c:order val="3"/>
          <c:tx>
            <c:strRef>
              <c:f>Avril!$F$1</c:f>
              <c:strCache>
                <c:ptCount val="1"/>
                <c:pt idx="0">
                  <c:v>Success % with exclusion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Avril!$A$2:$A$31</c:f>
              <c:numCache>
                <c:formatCode>m/d/yyyy</c:formatCode>
                <c:ptCount val="30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</c:numCache>
            </c:numRef>
          </c:cat>
          <c:val>
            <c:numRef>
              <c:f>Avril!$F$2:$F$31</c:f>
              <c:numCache>
                <c:formatCode>0.00</c:formatCode>
                <c:ptCount val="30"/>
                <c:pt idx="0">
                  <c:v>99.51</c:v>
                </c:pt>
                <c:pt idx="1">
                  <c:v>99.38</c:v>
                </c:pt>
                <c:pt idx="2">
                  <c:v>99.47</c:v>
                </c:pt>
                <c:pt idx="3">
                  <c:v>99.47</c:v>
                </c:pt>
                <c:pt idx="4">
                  <c:v>99.45</c:v>
                </c:pt>
                <c:pt idx="5">
                  <c:v>99.38</c:v>
                </c:pt>
                <c:pt idx="6">
                  <c:v>99.4</c:v>
                </c:pt>
                <c:pt idx="7">
                  <c:v>99.42</c:v>
                </c:pt>
                <c:pt idx="8">
                  <c:v>99.32</c:v>
                </c:pt>
                <c:pt idx="9">
                  <c:v>99.3</c:v>
                </c:pt>
                <c:pt idx="10">
                  <c:v>99.42</c:v>
                </c:pt>
                <c:pt idx="11">
                  <c:v>99.44</c:v>
                </c:pt>
                <c:pt idx="12">
                  <c:v>99.35</c:v>
                </c:pt>
                <c:pt idx="13" formatCode="General">
                  <c:v>99.39</c:v>
                </c:pt>
                <c:pt idx="14" formatCode="General">
                  <c:v>99.44</c:v>
                </c:pt>
                <c:pt idx="15" formatCode="General">
                  <c:v>99.25</c:v>
                </c:pt>
                <c:pt idx="16" formatCode="General">
                  <c:v>99.35</c:v>
                </c:pt>
                <c:pt idx="17" formatCode="General">
                  <c:v>99.45</c:v>
                </c:pt>
                <c:pt idx="18" formatCode="General">
                  <c:v>99.48</c:v>
                </c:pt>
                <c:pt idx="19" formatCode="General">
                  <c:v>99.42</c:v>
                </c:pt>
                <c:pt idx="20" formatCode="General">
                  <c:v>99.06</c:v>
                </c:pt>
                <c:pt idx="21" formatCode="General">
                  <c:v>99.29</c:v>
                </c:pt>
                <c:pt idx="22" formatCode="General">
                  <c:v>99.17</c:v>
                </c:pt>
                <c:pt idx="23" formatCode="General">
                  <c:v>99.36</c:v>
                </c:pt>
                <c:pt idx="24" formatCode="General">
                  <c:v>99.4</c:v>
                </c:pt>
                <c:pt idx="25" formatCode="General">
                  <c:v>99.58</c:v>
                </c:pt>
                <c:pt idx="26" formatCode="General">
                  <c:v>99.47</c:v>
                </c:pt>
                <c:pt idx="27" formatCode="General">
                  <c:v>99.44</c:v>
                </c:pt>
                <c:pt idx="28" formatCode="General">
                  <c:v>99.46</c:v>
                </c:pt>
                <c:pt idx="29" formatCode="General">
                  <c:v>99.32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75-4806-949B-D66812ED2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32688"/>
        <c:axId val="481730336"/>
      </c:lineChart>
      <c:dateAx>
        <c:axId val="481731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296"/>
        <c:crosses val="autoZero"/>
        <c:auto val="1"/>
        <c:lblOffset val="100"/>
        <c:baseTimeUnit val="days"/>
      </c:dateAx>
      <c:valAx>
        <c:axId val="48173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1512"/>
        <c:crosses val="autoZero"/>
        <c:crossBetween val="between"/>
      </c:valAx>
      <c:valAx>
        <c:axId val="4817303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688"/>
        <c:crosses val="max"/>
        <c:crossBetween val="between"/>
      </c:valAx>
      <c:dateAx>
        <c:axId val="4817326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817303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21344352079829"/>
          <c:y val="8.2461523662602038E-2"/>
          <c:w val="0.83048861152417863"/>
          <c:h val="0.356176439656963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'April Error'!$B$1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'April Error'!$A$2:$A$34</c:f>
              <c:strCache>
                <c:ptCount val="27"/>
                <c:pt idx="0">
                  <c:v>SM Delivery Fail - Memory Capacity Exceeded</c:v>
                </c:pt>
                <c:pt idx="1">
                  <c:v>Absent Subscriber for SM - Restricted Area</c:v>
                </c:pt>
                <c:pt idx="2">
                  <c:v>Absent Subscriber for SM - IMSI Detach</c:v>
                </c:pt>
                <c:pt idx="3">
                  <c:v>Unknown Subscriber</c:v>
                </c:pt>
                <c:pt idx="4">
                  <c:v>Timeout at MT</c:v>
                </c:pt>
                <c:pt idx="5">
                  <c:v>MAP P Abort - - PROVIDER_MALFUNCTION</c:v>
                </c:pt>
                <c:pt idx="6">
                  <c:v>Timeout at SRI</c:v>
                </c:pt>
                <c:pt idx="7">
                  <c:v>UDTS Error</c:v>
                </c:pt>
                <c:pt idx="8">
                  <c:v>Subscriber Busy for MT</c:v>
                </c:pt>
                <c:pt idx="9">
                  <c:v>SM Delivery Fail - Equipment Protocol Err</c:v>
                </c:pt>
                <c:pt idx="10">
                  <c:v>Stack/Sig Error Map Unrecognised Transaction ID </c:v>
                </c:pt>
                <c:pt idx="11">
                  <c:v>Unidentified Subscriber </c:v>
                </c:pt>
                <c:pt idx="12">
                  <c:v>HLR/MSC Timeout </c:v>
                </c:pt>
                <c:pt idx="13">
                  <c:v>MTS Indication Firewall Response Timeout</c:v>
                </c:pt>
                <c:pt idx="14">
                  <c:v>Call Barred</c:v>
                </c:pt>
                <c:pt idx="15">
                  <c:v>Tele Service Not Provisioned</c:v>
                </c:pt>
                <c:pt idx="16">
                  <c:v>Unknown Errors</c:v>
                </c:pt>
                <c:pt idx="17">
                  <c:v>Network System Failure</c:v>
                </c:pt>
                <c:pt idx="18">
                  <c:v>Stack/Sig Error Map User Resource Limitation</c:v>
                </c:pt>
                <c:pt idx="19">
                  <c:v>Absent Subscriber for MT</c:v>
                </c:pt>
                <c:pt idx="20">
                  <c:v>Provider Error Service Completion Failure</c:v>
                </c:pt>
                <c:pt idx="21">
                  <c:v>SS Error Status </c:v>
                </c:pt>
                <c:pt idx="22">
                  <c:v>Stack/Sig Cannot deliver Message</c:v>
                </c:pt>
                <c:pt idx="23">
                  <c:v>Illegal Subscriber</c:v>
                </c:pt>
                <c:pt idx="24">
                  <c:v>Error Equipment </c:v>
                </c:pt>
                <c:pt idx="25">
                  <c:v>Facility Not Supported</c:v>
                </c:pt>
                <c:pt idx="26">
                  <c:v>Error Forward Violation </c:v>
                </c:pt>
              </c:strCache>
            </c:strRef>
          </c:cat>
          <c:val>
            <c:numRef>
              <c:f>'April Error'!$B$2:$B$34</c:f>
              <c:numCache>
                <c:formatCode>General</c:formatCode>
                <c:ptCount val="33"/>
                <c:pt idx="0">
                  <c:v>24244470</c:v>
                </c:pt>
                <c:pt idx="1">
                  <c:v>4160173</c:v>
                </c:pt>
                <c:pt idx="2">
                  <c:v>3343418</c:v>
                </c:pt>
                <c:pt idx="3">
                  <c:v>1022313</c:v>
                </c:pt>
                <c:pt idx="4">
                  <c:v>996362</c:v>
                </c:pt>
                <c:pt idx="5">
                  <c:v>821946</c:v>
                </c:pt>
                <c:pt idx="6">
                  <c:v>608761</c:v>
                </c:pt>
                <c:pt idx="7">
                  <c:v>97336</c:v>
                </c:pt>
                <c:pt idx="8">
                  <c:v>88999</c:v>
                </c:pt>
                <c:pt idx="9">
                  <c:v>69883</c:v>
                </c:pt>
                <c:pt idx="10">
                  <c:v>63876</c:v>
                </c:pt>
                <c:pt idx="11">
                  <c:v>36951</c:v>
                </c:pt>
                <c:pt idx="12">
                  <c:v>11098</c:v>
                </c:pt>
                <c:pt idx="13">
                  <c:v>4791</c:v>
                </c:pt>
                <c:pt idx="14">
                  <c:v>3466</c:v>
                </c:pt>
                <c:pt idx="15">
                  <c:v>3132</c:v>
                </c:pt>
                <c:pt idx="16">
                  <c:v>1403</c:v>
                </c:pt>
                <c:pt idx="17">
                  <c:v>1377</c:v>
                </c:pt>
                <c:pt idx="18">
                  <c:v>206</c:v>
                </c:pt>
                <c:pt idx="19">
                  <c:v>137</c:v>
                </c:pt>
                <c:pt idx="20">
                  <c:v>135</c:v>
                </c:pt>
                <c:pt idx="21">
                  <c:v>22</c:v>
                </c:pt>
                <c:pt idx="22">
                  <c:v>12</c:v>
                </c:pt>
                <c:pt idx="23">
                  <c:v>8</c:v>
                </c:pt>
                <c:pt idx="24">
                  <c:v>7</c:v>
                </c:pt>
                <c:pt idx="25">
                  <c:v>4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9-457C-AD7D-4D662BC13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19112"/>
        <c:axId val="615917544"/>
      </c:barChart>
      <c:lineChart>
        <c:grouping val="standard"/>
        <c:varyColors val="0"/>
        <c:ser>
          <c:idx val="1"/>
          <c:order val="1"/>
          <c:tx>
            <c:strRef>
              <c:f>'April Error'!$C$1</c:f>
              <c:strCache>
                <c:ptCount val="1"/>
                <c:pt idx="0">
                  <c:v>Error Rate(%)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'April Error'!$A$2:$A$34</c:f>
              <c:strCache>
                <c:ptCount val="27"/>
                <c:pt idx="0">
                  <c:v>SM Delivery Fail - Memory Capacity Exceeded</c:v>
                </c:pt>
                <c:pt idx="1">
                  <c:v>Absent Subscriber for SM - Restricted Area</c:v>
                </c:pt>
                <c:pt idx="2">
                  <c:v>Absent Subscriber for SM - IMSI Detach</c:v>
                </c:pt>
                <c:pt idx="3">
                  <c:v>Unknown Subscriber</c:v>
                </c:pt>
                <c:pt idx="4">
                  <c:v>Timeout at MT</c:v>
                </c:pt>
                <c:pt idx="5">
                  <c:v>MAP P Abort - - PROVIDER_MALFUNCTION</c:v>
                </c:pt>
                <c:pt idx="6">
                  <c:v>Timeout at SRI</c:v>
                </c:pt>
                <c:pt idx="7">
                  <c:v>UDTS Error</c:v>
                </c:pt>
                <c:pt idx="8">
                  <c:v>Subscriber Busy for MT</c:v>
                </c:pt>
                <c:pt idx="9">
                  <c:v>SM Delivery Fail - Equipment Protocol Err</c:v>
                </c:pt>
                <c:pt idx="10">
                  <c:v>Stack/Sig Error Map Unrecognised Transaction ID </c:v>
                </c:pt>
                <c:pt idx="11">
                  <c:v>Unidentified Subscriber </c:v>
                </c:pt>
                <c:pt idx="12">
                  <c:v>HLR/MSC Timeout </c:v>
                </c:pt>
                <c:pt idx="13">
                  <c:v>MTS Indication Firewall Response Timeout</c:v>
                </c:pt>
                <c:pt idx="14">
                  <c:v>Call Barred</c:v>
                </c:pt>
                <c:pt idx="15">
                  <c:v>Tele Service Not Provisioned</c:v>
                </c:pt>
                <c:pt idx="16">
                  <c:v>Unknown Errors</c:v>
                </c:pt>
                <c:pt idx="17">
                  <c:v>Network System Failure</c:v>
                </c:pt>
                <c:pt idx="18">
                  <c:v>Stack/Sig Error Map User Resource Limitation</c:v>
                </c:pt>
                <c:pt idx="19">
                  <c:v>Absent Subscriber for MT</c:v>
                </c:pt>
                <c:pt idx="20">
                  <c:v>Provider Error Service Completion Failure</c:v>
                </c:pt>
                <c:pt idx="21">
                  <c:v>SS Error Status </c:v>
                </c:pt>
                <c:pt idx="22">
                  <c:v>Stack/Sig Cannot deliver Message</c:v>
                </c:pt>
                <c:pt idx="23">
                  <c:v>Illegal Subscriber</c:v>
                </c:pt>
                <c:pt idx="24">
                  <c:v>Error Equipment </c:v>
                </c:pt>
                <c:pt idx="25">
                  <c:v>Facility Not Supported</c:v>
                </c:pt>
                <c:pt idx="26">
                  <c:v>Error Forward Violation </c:v>
                </c:pt>
              </c:strCache>
            </c:strRef>
          </c:cat>
          <c:val>
            <c:numRef>
              <c:f>'April Error'!$C$2:$C$34</c:f>
              <c:numCache>
                <c:formatCode>0.00</c:formatCode>
                <c:ptCount val="33"/>
                <c:pt idx="0">
                  <c:v>68.140175485374812</c:v>
                </c:pt>
                <c:pt idx="1">
                  <c:v>11.6923536901206</c:v>
                </c:pt>
                <c:pt idx="2">
                  <c:v>9.3968269564548486</c:v>
                </c:pt>
                <c:pt idx="3">
                  <c:v>2.8732567559109348</c:v>
                </c:pt>
                <c:pt idx="4">
                  <c:v>2.8003203009576625</c:v>
                </c:pt>
                <c:pt idx="5">
                  <c:v>2.3101162730924569</c:v>
                </c:pt>
                <c:pt idx="6">
                  <c:v>1.7109502236449077</c:v>
                </c:pt>
                <c:pt idx="7">
                  <c:v>0.27356721433978315</c:v>
                </c:pt>
                <c:pt idx="8">
                  <c:v>0.25013570014204778</c:v>
                </c:pt>
                <c:pt idx="9">
                  <c:v>0.19640932070053285</c:v>
                </c:pt>
                <c:pt idx="10">
                  <c:v>0.17952637650168476</c:v>
                </c:pt>
                <c:pt idx="11">
                  <c:v>0.10385245065617374</c:v>
                </c:pt>
                <c:pt idx="12">
                  <c:v>3.1191429119163654E-2</c:v>
                </c:pt>
                <c:pt idx="13">
                  <c:v>1.3465321401145527E-2</c:v>
                </c:pt>
                <c:pt idx="14">
                  <c:v>9.7413491914778542E-3</c:v>
                </c:pt>
                <c:pt idx="15">
                  <c:v>8.8026271401352111E-3</c:v>
                </c:pt>
                <c:pt idx="16">
                  <c:v>3.9431947246518842E-3</c:v>
                </c:pt>
                <c:pt idx="17">
                  <c:v>3.8701205529904806E-3</c:v>
                </c:pt>
                <c:pt idx="18">
                  <c:v>5.7897228316342703E-4</c:v>
                </c:pt>
                <c:pt idx="19">
                  <c:v>3.8504467375431793E-4</c:v>
                </c:pt>
                <c:pt idx="20">
                  <c:v>3.7942358362651771E-4</c:v>
                </c:pt>
                <c:pt idx="21">
                  <c:v>6.1831991405802883E-5</c:v>
                </c:pt>
                <c:pt idx="22">
                  <c:v>3.3726540766801572E-5</c:v>
                </c:pt>
                <c:pt idx="23">
                  <c:v>2.2484360511201048E-5</c:v>
                </c:pt>
                <c:pt idx="24">
                  <c:v>1.9673815447300917E-5</c:v>
                </c:pt>
                <c:pt idx="25">
                  <c:v>1.1242180255600524E-5</c:v>
                </c:pt>
                <c:pt idx="26">
                  <c:v>2.810545063900131E-6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89-457C-AD7D-4D662BC13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917936"/>
        <c:axId val="615907352"/>
      </c:lineChart>
      <c:catAx>
        <c:axId val="61591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544"/>
        <c:crosses val="autoZero"/>
        <c:auto val="1"/>
        <c:lblAlgn val="ctr"/>
        <c:lblOffset val="100"/>
        <c:noMultiLvlLbl val="0"/>
      </c:catAx>
      <c:valAx>
        <c:axId val="6159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9112"/>
        <c:crosses val="autoZero"/>
        <c:crossBetween val="between"/>
      </c:valAx>
      <c:valAx>
        <c:axId val="61590735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936"/>
        <c:crosses val="max"/>
        <c:crossBetween val="between"/>
      </c:valAx>
      <c:catAx>
        <c:axId val="615917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5907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/>
              <a:t>MoMo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Mai!$B$1</c:f>
              <c:strCache>
                <c:ptCount val="1"/>
                <c:pt idx="0">
                  <c:v>Success_A2P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Mai!$A$2:$A$31</c:f>
              <c:numCache>
                <c:formatCode>m/d/yyyy</c:formatCode>
                <c:ptCount val="30"/>
                <c:pt idx="0">
                  <c:v>45047</c:v>
                </c:pt>
                <c:pt idx="1">
                  <c:v>45048</c:v>
                </c:pt>
                <c:pt idx="2">
                  <c:v>45049</c:v>
                </c:pt>
                <c:pt idx="3">
                  <c:v>45050</c:v>
                </c:pt>
                <c:pt idx="4">
                  <c:v>45051</c:v>
                </c:pt>
                <c:pt idx="5">
                  <c:v>45052</c:v>
                </c:pt>
                <c:pt idx="6">
                  <c:v>45053</c:v>
                </c:pt>
                <c:pt idx="7">
                  <c:v>45054</c:v>
                </c:pt>
                <c:pt idx="8">
                  <c:v>45055</c:v>
                </c:pt>
                <c:pt idx="9">
                  <c:v>45056</c:v>
                </c:pt>
                <c:pt idx="10">
                  <c:v>45057</c:v>
                </c:pt>
                <c:pt idx="11">
                  <c:v>45058</c:v>
                </c:pt>
                <c:pt idx="12">
                  <c:v>45059</c:v>
                </c:pt>
                <c:pt idx="13">
                  <c:v>45060</c:v>
                </c:pt>
                <c:pt idx="14">
                  <c:v>45061</c:v>
                </c:pt>
                <c:pt idx="15">
                  <c:v>45062</c:v>
                </c:pt>
                <c:pt idx="16">
                  <c:v>45063</c:v>
                </c:pt>
                <c:pt idx="17">
                  <c:v>45064</c:v>
                </c:pt>
                <c:pt idx="18">
                  <c:v>45065</c:v>
                </c:pt>
                <c:pt idx="19">
                  <c:v>45066</c:v>
                </c:pt>
                <c:pt idx="20">
                  <c:v>45067</c:v>
                </c:pt>
                <c:pt idx="21">
                  <c:v>45068</c:v>
                </c:pt>
                <c:pt idx="22">
                  <c:v>45069</c:v>
                </c:pt>
                <c:pt idx="23">
                  <c:v>45070</c:v>
                </c:pt>
                <c:pt idx="24">
                  <c:v>45071</c:v>
                </c:pt>
                <c:pt idx="25">
                  <c:v>45072</c:v>
                </c:pt>
                <c:pt idx="26">
                  <c:v>45073</c:v>
                </c:pt>
                <c:pt idx="27">
                  <c:v>45074</c:v>
                </c:pt>
                <c:pt idx="28">
                  <c:v>45075</c:v>
                </c:pt>
                <c:pt idx="29">
                  <c:v>45076</c:v>
                </c:pt>
              </c:numCache>
            </c:numRef>
          </c:cat>
          <c:val>
            <c:numRef>
              <c:f>Mai!$B$2:$B$31</c:f>
              <c:numCache>
                <c:formatCode>_(* #,##0_);_(* \(#,##0\);_(* "-"_);_(@_)</c:formatCode>
                <c:ptCount val="30"/>
                <c:pt idx="0">
                  <c:v>13973097</c:v>
                </c:pt>
                <c:pt idx="1">
                  <c:v>15299580</c:v>
                </c:pt>
                <c:pt idx="2">
                  <c:v>14510297</c:v>
                </c:pt>
                <c:pt idx="3">
                  <c:v>14495548</c:v>
                </c:pt>
                <c:pt idx="4">
                  <c:v>13951252</c:v>
                </c:pt>
                <c:pt idx="5">
                  <c:v>13689757</c:v>
                </c:pt>
                <c:pt idx="6">
                  <c:v>11477213</c:v>
                </c:pt>
                <c:pt idx="7">
                  <c:v>14267269</c:v>
                </c:pt>
                <c:pt idx="8">
                  <c:v>14186023</c:v>
                </c:pt>
                <c:pt idx="9">
                  <c:v>13272120</c:v>
                </c:pt>
                <c:pt idx="10">
                  <c:v>13090090</c:v>
                </c:pt>
                <c:pt idx="11">
                  <c:v>14058625</c:v>
                </c:pt>
                <c:pt idx="12">
                  <c:v>14794399</c:v>
                </c:pt>
                <c:pt idx="13">
                  <c:v>12458183</c:v>
                </c:pt>
                <c:pt idx="14">
                  <c:v>13660145</c:v>
                </c:pt>
                <c:pt idx="15">
                  <c:v>16477800</c:v>
                </c:pt>
                <c:pt idx="16">
                  <c:v>14665933</c:v>
                </c:pt>
                <c:pt idx="17">
                  <c:v>12386248</c:v>
                </c:pt>
                <c:pt idx="18">
                  <c:v>14514936</c:v>
                </c:pt>
                <c:pt idx="19">
                  <c:v>13831168</c:v>
                </c:pt>
                <c:pt idx="20">
                  <c:v>12019212</c:v>
                </c:pt>
                <c:pt idx="21">
                  <c:v>13934879</c:v>
                </c:pt>
                <c:pt idx="22">
                  <c:v>14693727</c:v>
                </c:pt>
                <c:pt idx="23">
                  <c:v>13376736</c:v>
                </c:pt>
                <c:pt idx="24">
                  <c:v>13280598</c:v>
                </c:pt>
                <c:pt idx="25">
                  <c:v>15195501</c:v>
                </c:pt>
                <c:pt idx="26">
                  <c:v>14128825</c:v>
                </c:pt>
                <c:pt idx="27">
                  <c:v>11855029</c:v>
                </c:pt>
                <c:pt idx="28">
                  <c:v>13405315</c:v>
                </c:pt>
                <c:pt idx="29">
                  <c:v>14879271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9-4B6F-A831-11AAFC36FB6C}"/>
            </c:ext>
          </c:extLst>
        </c:ser>
        <c:ser>
          <c:idx val="1"/>
          <c:order val="1"/>
          <c:tx>
            <c:strRef>
              <c:f>Mai!$D$1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Mai!$A$2:$A$31</c:f>
              <c:numCache>
                <c:formatCode>m/d/yyyy</c:formatCode>
                <c:ptCount val="30"/>
                <c:pt idx="0">
                  <c:v>45047</c:v>
                </c:pt>
                <c:pt idx="1">
                  <c:v>45048</c:v>
                </c:pt>
                <c:pt idx="2">
                  <c:v>45049</c:v>
                </c:pt>
                <c:pt idx="3">
                  <c:v>45050</c:v>
                </c:pt>
                <c:pt idx="4">
                  <c:v>45051</c:v>
                </c:pt>
                <c:pt idx="5">
                  <c:v>45052</c:v>
                </c:pt>
                <c:pt idx="6">
                  <c:v>45053</c:v>
                </c:pt>
                <c:pt idx="7">
                  <c:v>45054</c:v>
                </c:pt>
                <c:pt idx="8">
                  <c:v>45055</c:v>
                </c:pt>
                <c:pt idx="9">
                  <c:v>45056</c:v>
                </c:pt>
                <c:pt idx="10">
                  <c:v>45057</c:v>
                </c:pt>
                <c:pt idx="11">
                  <c:v>45058</c:v>
                </c:pt>
                <c:pt idx="12">
                  <c:v>45059</c:v>
                </c:pt>
                <c:pt idx="13">
                  <c:v>45060</c:v>
                </c:pt>
                <c:pt idx="14">
                  <c:v>45061</c:v>
                </c:pt>
                <c:pt idx="15">
                  <c:v>45062</c:v>
                </c:pt>
                <c:pt idx="16">
                  <c:v>45063</c:v>
                </c:pt>
                <c:pt idx="17">
                  <c:v>45064</c:v>
                </c:pt>
                <c:pt idx="18">
                  <c:v>45065</c:v>
                </c:pt>
                <c:pt idx="19">
                  <c:v>45066</c:v>
                </c:pt>
                <c:pt idx="20">
                  <c:v>45067</c:v>
                </c:pt>
                <c:pt idx="21">
                  <c:v>45068</c:v>
                </c:pt>
                <c:pt idx="22">
                  <c:v>45069</c:v>
                </c:pt>
                <c:pt idx="23">
                  <c:v>45070</c:v>
                </c:pt>
                <c:pt idx="24">
                  <c:v>45071</c:v>
                </c:pt>
                <c:pt idx="25">
                  <c:v>45072</c:v>
                </c:pt>
                <c:pt idx="26">
                  <c:v>45073</c:v>
                </c:pt>
                <c:pt idx="27">
                  <c:v>45074</c:v>
                </c:pt>
                <c:pt idx="28">
                  <c:v>45075</c:v>
                </c:pt>
                <c:pt idx="29">
                  <c:v>45076</c:v>
                </c:pt>
              </c:numCache>
            </c:numRef>
          </c:cat>
          <c:val>
            <c:numRef>
              <c:f>Mai!$D$2:$D$31</c:f>
              <c:numCache>
                <c:formatCode>_(* #,##0_);_(* \(#,##0\);_(* "-"_);_(@_)</c:formatCode>
                <c:ptCount val="30"/>
                <c:pt idx="0">
                  <c:v>14054848</c:v>
                </c:pt>
                <c:pt idx="1">
                  <c:v>15381383</c:v>
                </c:pt>
                <c:pt idx="2">
                  <c:v>14599317</c:v>
                </c:pt>
                <c:pt idx="3">
                  <c:v>14567943</c:v>
                </c:pt>
                <c:pt idx="4">
                  <c:v>15180844</c:v>
                </c:pt>
                <c:pt idx="5">
                  <c:v>14882672</c:v>
                </c:pt>
                <c:pt idx="6">
                  <c:v>12617294</c:v>
                </c:pt>
                <c:pt idx="7">
                  <c:v>15425886</c:v>
                </c:pt>
                <c:pt idx="8">
                  <c:v>15465432</c:v>
                </c:pt>
                <c:pt idx="9">
                  <c:v>14439143</c:v>
                </c:pt>
                <c:pt idx="10">
                  <c:v>14238993</c:v>
                </c:pt>
                <c:pt idx="11">
                  <c:v>15286151</c:v>
                </c:pt>
                <c:pt idx="12">
                  <c:v>16230428</c:v>
                </c:pt>
                <c:pt idx="13">
                  <c:v>14004734</c:v>
                </c:pt>
                <c:pt idx="14">
                  <c:v>14952093</c:v>
                </c:pt>
                <c:pt idx="15">
                  <c:v>18032382</c:v>
                </c:pt>
                <c:pt idx="16">
                  <c:v>16283393</c:v>
                </c:pt>
                <c:pt idx="17">
                  <c:v>13668309</c:v>
                </c:pt>
                <c:pt idx="18">
                  <c:v>15756528</c:v>
                </c:pt>
                <c:pt idx="19">
                  <c:v>15095830</c:v>
                </c:pt>
                <c:pt idx="20">
                  <c:v>13230886</c:v>
                </c:pt>
                <c:pt idx="21">
                  <c:v>15083218</c:v>
                </c:pt>
                <c:pt idx="22">
                  <c:v>15961303</c:v>
                </c:pt>
                <c:pt idx="23">
                  <c:v>14594343</c:v>
                </c:pt>
                <c:pt idx="24">
                  <c:v>14467341</c:v>
                </c:pt>
                <c:pt idx="25">
                  <c:v>16527896</c:v>
                </c:pt>
                <c:pt idx="26">
                  <c:v>15579028</c:v>
                </c:pt>
                <c:pt idx="27">
                  <c:v>13107774</c:v>
                </c:pt>
                <c:pt idx="28">
                  <c:v>14797942</c:v>
                </c:pt>
                <c:pt idx="29">
                  <c:v>16207143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9-4B6F-A831-11AAFC36F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731512"/>
        <c:axId val="481732296"/>
      </c:barChart>
      <c:lineChart>
        <c:grouping val="standard"/>
        <c:varyColors val="0"/>
        <c:ser>
          <c:idx val="2"/>
          <c:order val="2"/>
          <c:tx>
            <c:strRef>
              <c:f>Mai!$E$1</c:f>
              <c:strCache>
                <c:ptCount val="1"/>
                <c:pt idx="0">
                  <c:v>Success % without exclusion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Mai!$A$2:$A$31</c:f>
              <c:numCache>
                <c:formatCode>m/d/yyyy</c:formatCode>
                <c:ptCount val="30"/>
                <c:pt idx="0">
                  <c:v>45047</c:v>
                </c:pt>
                <c:pt idx="1">
                  <c:v>45048</c:v>
                </c:pt>
                <c:pt idx="2">
                  <c:v>45049</c:v>
                </c:pt>
                <c:pt idx="3">
                  <c:v>45050</c:v>
                </c:pt>
                <c:pt idx="4">
                  <c:v>45051</c:v>
                </c:pt>
                <c:pt idx="5">
                  <c:v>45052</c:v>
                </c:pt>
                <c:pt idx="6">
                  <c:v>45053</c:v>
                </c:pt>
                <c:pt idx="7">
                  <c:v>45054</c:v>
                </c:pt>
                <c:pt idx="8">
                  <c:v>45055</c:v>
                </c:pt>
                <c:pt idx="9">
                  <c:v>45056</c:v>
                </c:pt>
                <c:pt idx="10">
                  <c:v>45057</c:v>
                </c:pt>
                <c:pt idx="11">
                  <c:v>45058</c:v>
                </c:pt>
                <c:pt idx="12">
                  <c:v>45059</c:v>
                </c:pt>
                <c:pt idx="13">
                  <c:v>45060</c:v>
                </c:pt>
                <c:pt idx="14">
                  <c:v>45061</c:v>
                </c:pt>
                <c:pt idx="15">
                  <c:v>45062</c:v>
                </c:pt>
                <c:pt idx="16">
                  <c:v>45063</c:v>
                </c:pt>
                <c:pt idx="17">
                  <c:v>45064</c:v>
                </c:pt>
                <c:pt idx="18">
                  <c:v>45065</c:v>
                </c:pt>
                <c:pt idx="19">
                  <c:v>45066</c:v>
                </c:pt>
                <c:pt idx="20">
                  <c:v>45067</c:v>
                </c:pt>
                <c:pt idx="21">
                  <c:v>45068</c:v>
                </c:pt>
                <c:pt idx="22">
                  <c:v>45069</c:v>
                </c:pt>
                <c:pt idx="23">
                  <c:v>45070</c:v>
                </c:pt>
                <c:pt idx="24">
                  <c:v>45071</c:v>
                </c:pt>
                <c:pt idx="25">
                  <c:v>45072</c:v>
                </c:pt>
                <c:pt idx="26">
                  <c:v>45073</c:v>
                </c:pt>
                <c:pt idx="27">
                  <c:v>45074</c:v>
                </c:pt>
                <c:pt idx="28">
                  <c:v>45075</c:v>
                </c:pt>
                <c:pt idx="29">
                  <c:v>45076</c:v>
                </c:pt>
              </c:numCache>
            </c:numRef>
          </c:cat>
          <c:val>
            <c:numRef>
              <c:f>Mai!$E$2:$E$31</c:f>
              <c:numCache>
                <c:formatCode>General</c:formatCode>
                <c:ptCount val="30"/>
                <c:pt idx="0">
                  <c:v>92.19</c:v>
                </c:pt>
                <c:pt idx="1">
                  <c:v>92.46</c:v>
                </c:pt>
                <c:pt idx="2">
                  <c:v>92.05</c:v>
                </c:pt>
                <c:pt idx="3">
                  <c:v>92.11</c:v>
                </c:pt>
                <c:pt idx="4">
                  <c:v>91.9</c:v>
                </c:pt>
                <c:pt idx="5">
                  <c:v>91.98</c:v>
                </c:pt>
                <c:pt idx="6">
                  <c:v>90.96</c:v>
                </c:pt>
                <c:pt idx="7">
                  <c:v>92.49</c:v>
                </c:pt>
                <c:pt idx="8">
                  <c:v>91.73</c:v>
                </c:pt>
                <c:pt idx="9">
                  <c:v>91.92</c:v>
                </c:pt>
                <c:pt idx="10">
                  <c:v>91.93</c:v>
                </c:pt>
                <c:pt idx="11">
                  <c:v>91.96</c:v>
                </c:pt>
                <c:pt idx="12">
                  <c:v>91.15</c:v>
                </c:pt>
                <c:pt idx="13">
                  <c:v>88.95</c:v>
                </c:pt>
                <c:pt idx="14">
                  <c:v>91.36</c:v>
                </c:pt>
                <c:pt idx="15">
                  <c:v>91.38</c:v>
                </c:pt>
                <c:pt idx="16">
                  <c:v>90.07</c:v>
                </c:pt>
                <c:pt idx="17">
                  <c:v>90.62</c:v>
                </c:pt>
                <c:pt idx="18">
                  <c:v>92.12</c:v>
                </c:pt>
                <c:pt idx="19">
                  <c:v>91.62</c:v>
                </c:pt>
                <c:pt idx="20">
                  <c:v>90.84</c:v>
                </c:pt>
                <c:pt idx="21">
                  <c:v>92.39</c:v>
                </c:pt>
                <c:pt idx="22">
                  <c:v>92.06</c:v>
                </c:pt>
                <c:pt idx="23">
                  <c:v>91.66</c:v>
                </c:pt>
                <c:pt idx="24">
                  <c:v>91.8</c:v>
                </c:pt>
                <c:pt idx="25">
                  <c:v>91.94</c:v>
                </c:pt>
                <c:pt idx="26">
                  <c:v>90.69</c:v>
                </c:pt>
                <c:pt idx="27">
                  <c:v>90.44</c:v>
                </c:pt>
                <c:pt idx="28">
                  <c:v>90.59</c:v>
                </c:pt>
                <c:pt idx="29">
                  <c:v>91.81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99-4B6F-A831-11AAFC36FB6C}"/>
            </c:ext>
          </c:extLst>
        </c:ser>
        <c:ser>
          <c:idx val="3"/>
          <c:order val="3"/>
          <c:tx>
            <c:strRef>
              <c:f>Mai!$F$1</c:f>
              <c:strCache>
                <c:ptCount val="1"/>
                <c:pt idx="0">
                  <c:v>Success % with exclusion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Mai!$A$2:$A$31</c:f>
              <c:numCache>
                <c:formatCode>m/d/yyyy</c:formatCode>
                <c:ptCount val="30"/>
                <c:pt idx="0">
                  <c:v>45047</c:v>
                </c:pt>
                <c:pt idx="1">
                  <c:v>45048</c:v>
                </c:pt>
                <c:pt idx="2">
                  <c:v>45049</c:v>
                </c:pt>
                <c:pt idx="3">
                  <c:v>45050</c:v>
                </c:pt>
                <c:pt idx="4">
                  <c:v>45051</c:v>
                </c:pt>
                <c:pt idx="5">
                  <c:v>45052</c:v>
                </c:pt>
                <c:pt idx="6">
                  <c:v>45053</c:v>
                </c:pt>
                <c:pt idx="7">
                  <c:v>45054</c:v>
                </c:pt>
                <c:pt idx="8">
                  <c:v>45055</c:v>
                </c:pt>
                <c:pt idx="9">
                  <c:v>45056</c:v>
                </c:pt>
                <c:pt idx="10">
                  <c:v>45057</c:v>
                </c:pt>
                <c:pt idx="11">
                  <c:v>45058</c:v>
                </c:pt>
                <c:pt idx="12">
                  <c:v>45059</c:v>
                </c:pt>
                <c:pt idx="13">
                  <c:v>45060</c:v>
                </c:pt>
                <c:pt idx="14">
                  <c:v>45061</c:v>
                </c:pt>
                <c:pt idx="15">
                  <c:v>45062</c:v>
                </c:pt>
                <c:pt idx="16">
                  <c:v>45063</c:v>
                </c:pt>
                <c:pt idx="17">
                  <c:v>45064</c:v>
                </c:pt>
                <c:pt idx="18">
                  <c:v>45065</c:v>
                </c:pt>
                <c:pt idx="19">
                  <c:v>45066</c:v>
                </c:pt>
                <c:pt idx="20">
                  <c:v>45067</c:v>
                </c:pt>
                <c:pt idx="21">
                  <c:v>45068</c:v>
                </c:pt>
                <c:pt idx="22">
                  <c:v>45069</c:v>
                </c:pt>
                <c:pt idx="23">
                  <c:v>45070</c:v>
                </c:pt>
                <c:pt idx="24">
                  <c:v>45071</c:v>
                </c:pt>
                <c:pt idx="25">
                  <c:v>45072</c:v>
                </c:pt>
                <c:pt idx="26">
                  <c:v>45073</c:v>
                </c:pt>
                <c:pt idx="27">
                  <c:v>45074</c:v>
                </c:pt>
                <c:pt idx="28">
                  <c:v>45075</c:v>
                </c:pt>
                <c:pt idx="29">
                  <c:v>45076</c:v>
                </c:pt>
              </c:numCache>
            </c:numRef>
          </c:cat>
          <c:val>
            <c:numRef>
              <c:f>Mai!$F$2:$F$31</c:f>
              <c:numCache>
                <c:formatCode>General</c:formatCode>
                <c:ptCount val="30"/>
                <c:pt idx="0">
                  <c:v>99.42</c:v>
                </c:pt>
                <c:pt idx="1">
                  <c:v>99.47</c:v>
                </c:pt>
                <c:pt idx="2">
                  <c:v>99.39</c:v>
                </c:pt>
                <c:pt idx="3">
                  <c:v>99.5</c:v>
                </c:pt>
                <c:pt idx="4">
                  <c:v>99.49</c:v>
                </c:pt>
                <c:pt idx="5">
                  <c:v>99.33</c:v>
                </c:pt>
                <c:pt idx="6">
                  <c:v>99.31</c:v>
                </c:pt>
                <c:pt idx="7">
                  <c:v>99.4</c:v>
                </c:pt>
                <c:pt idx="8">
                  <c:v>99.46</c:v>
                </c:pt>
                <c:pt idx="9">
                  <c:v>99.51</c:v>
                </c:pt>
                <c:pt idx="10">
                  <c:v>99.5</c:v>
                </c:pt>
                <c:pt idx="11">
                  <c:v>99.52</c:v>
                </c:pt>
                <c:pt idx="12">
                  <c:v>99.5</c:v>
                </c:pt>
                <c:pt idx="13">
                  <c:v>99.18</c:v>
                </c:pt>
                <c:pt idx="14">
                  <c:v>99.4</c:v>
                </c:pt>
                <c:pt idx="15">
                  <c:v>99.45</c:v>
                </c:pt>
                <c:pt idx="16">
                  <c:v>99.51</c:v>
                </c:pt>
                <c:pt idx="17">
                  <c:v>99.45</c:v>
                </c:pt>
                <c:pt idx="18">
                  <c:v>99.47</c:v>
                </c:pt>
                <c:pt idx="19">
                  <c:v>99.45</c:v>
                </c:pt>
                <c:pt idx="20">
                  <c:v>99.27</c:v>
                </c:pt>
                <c:pt idx="21">
                  <c:v>99.4</c:v>
                </c:pt>
                <c:pt idx="22">
                  <c:v>99.49</c:v>
                </c:pt>
                <c:pt idx="23">
                  <c:v>99.53</c:v>
                </c:pt>
                <c:pt idx="24">
                  <c:v>99.44</c:v>
                </c:pt>
                <c:pt idx="25" formatCode="0.00">
                  <c:v>99.48</c:v>
                </c:pt>
                <c:pt idx="26" formatCode="0.00">
                  <c:v>99.52</c:v>
                </c:pt>
                <c:pt idx="27" formatCode="0.00">
                  <c:v>99.33</c:v>
                </c:pt>
                <c:pt idx="28" formatCode="0.00">
                  <c:v>99.23</c:v>
                </c:pt>
                <c:pt idx="29" formatCode="0.00">
                  <c:v>99.44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99-4B6F-A831-11AAFC36F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32688"/>
        <c:axId val="481730336"/>
      </c:lineChart>
      <c:dateAx>
        <c:axId val="481731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296"/>
        <c:crosses val="autoZero"/>
        <c:auto val="1"/>
        <c:lblOffset val="100"/>
        <c:baseTimeUnit val="days"/>
      </c:dateAx>
      <c:valAx>
        <c:axId val="48173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1512"/>
        <c:crosses val="autoZero"/>
        <c:crossBetween val="between"/>
      </c:valAx>
      <c:valAx>
        <c:axId val="4817303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688"/>
        <c:crosses val="max"/>
        <c:crossBetween val="between"/>
      </c:valAx>
      <c:dateAx>
        <c:axId val="4817326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817303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0</xdr:row>
      <xdr:rowOff>185737</xdr:rowOff>
    </xdr:from>
    <xdr:to>
      <xdr:col>16</xdr:col>
      <xdr:colOff>38099</xdr:colOff>
      <xdr:row>15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3F3593B-0924-4D1D-B5F6-122C55B05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2</xdr:row>
      <xdr:rowOff>33336</xdr:rowOff>
    </xdr:from>
    <xdr:to>
      <xdr:col>11</xdr:col>
      <xdr:colOff>266700</xdr:colOff>
      <xdr:row>16</xdr:row>
      <xdr:rowOff>152399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2DC4DE7-A419-4B49-8A03-8F5A79AAF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247649</xdr:colOff>
      <xdr:row>2</xdr:row>
      <xdr:rowOff>52387</xdr:rowOff>
    </xdr:from>
    <xdr:to>
      <xdr:col>17</xdr:col>
      <xdr:colOff>161924</xdr:colOff>
      <xdr:row>16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C922CB7-011E-4C43-9897-4B04DA8FB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2</xdr:row>
      <xdr:rowOff>61911</xdr:rowOff>
    </xdr:from>
    <xdr:to>
      <xdr:col>11</xdr:col>
      <xdr:colOff>266700</xdr:colOff>
      <xdr:row>16</xdr:row>
      <xdr:rowOff>180974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7452D7F-ECE8-48F9-A796-3F3F419C6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1</xdr:row>
      <xdr:rowOff>176212</xdr:rowOff>
    </xdr:from>
    <xdr:to>
      <xdr:col>17</xdr:col>
      <xdr:colOff>66674</xdr:colOff>
      <xdr:row>16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888EE0A-DBB2-4A87-A37F-C4350E8FB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209549</xdr:colOff>
      <xdr:row>2</xdr:row>
      <xdr:rowOff>61911</xdr:rowOff>
    </xdr:from>
    <xdr:to>
      <xdr:col>12</xdr:col>
      <xdr:colOff>123825</xdr:colOff>
      <xdr:row>19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632F671-87DC-4826-A53D-7CF530D72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1</xdr:row>
      <xdr:rowOff>176212</xdr:rowOff>
    </xdr:from>
    <xdr:to>
      <xdr:col>17</xdr:col>
      <xdr:colOff>66674</xdr:colOff>
      <xdr:row>16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9D6C838-BDBF-4A35-9A2D-FBB38C734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3</xdr:row>
      <xdr:rowOff>100011</xdr:rowOff>
    </xdr:from>
    <xdr:to>
      <xdr:col>12</xdr:col>
      <xdr:colOff>628650</xdr:colOff>
      <xdr:row>24</xdr:row>
      <xdr:rowOff>47625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1625132-3A89-414B-B495-C91E59C19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1</xdr:row>
      <xdr:rowOff>176212</xdr:rowOff>
    </xdr:from>
    <xdr:to>
      <xdr:col>17</xdr:col>
      <xdr:colOff>66674</xdr:colOff>
      <xdr:row>16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E6C71B2-020F-4FA7-9710-36572CD77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3</xdr:row>
      <xdr:rowOff>100011</xdr:rowOff>
    </xdr:from>
    <xdr:to>
      <xdr:col>11</xdr:col>
      <xdr:colOff>228600</xdr:colOff>
      <xdr:row>18</xdr:row>
      <xdr:rowOff>28574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6B964F8-F270-4E88-8ECE-A1F2F7FE0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1</xdr:row>
      <xdr:rowOff>176212</xdr:rowOff>
    </xdr:from>
    <xdr:to>
      <xdr:col>17</xdr:col>
      <xdr:colOff>66674</xdr:colOff>
      <xdr:row>16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732587A-79DE-4975-B2CD-20152901C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2</xdr:row>
      <xdr:rowOff>61911</xdr:rowOff>
    </xdr:from>
    <xdr:to>
      <xdr:col>11</xdr:col>
      <xdr:colOff>266700</xdr:colOff>
      <xdr:row>16</xdr:row>
      <xdr:rowOff>180974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D876B9E-B4B6-4EB2-88E5-2483538F2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2</xdr:row>
      <xdr:rowOff>61911</xdr:rowOff>
    </xdr:from>
    <xdr:to>
      <xdr:col>11</xdr:col>
      <xdr:colOff>266700</xdr:colOff>
      <xdr:row>16</xdr:row>
      <xdr:rowOff>180974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4D471ED-1DAB-4E4B-A41A-494FFFFA1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1</xdr:row>
      <xdr:rowOff>176212</xdr:rowOff>
    </xdr:from>
    <xdr:to>
      <xdr:col>17</xdr:col>
      <xdr:colOff>66674</xdr:colOff>
      <xdr:row>16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42A8D24-99A3-45FE-BDE2-6302D6B92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2</xdr:row>
      <xdr:rowOff>61911</xdr:rowOff>
    </xdr:from>
    <xdr:to>
      <xdr:col>11</xdr:col>
      <xdr:colOff>266700</xdr:colOff>
      <xdr:row>16</xdr:row>
      <xdr:rowOff>180974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E0BFF0E-C1D1-4E28-8E40-6CCF7AF43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1</xdr:row>
      <xdr:rowOff>176212</xdr:rowOff>
    </xdr:from>
    <xdr:to>
      <xdr:col>17</xdr:col>
      <xdr:colOff>66674</xdr:colOff>
      <xdr:row>16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F1AA9B4-3CF2-4F8D-A4CF-D94265253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0</xdr:row>
      <xdr:rowOff>0</xdr:rowOff>
    </xdr:from>
    <xdr:to>
      <xdr:col>12</xdr:col>
      <xdr:colOff>447675</xdr:colOff>
      <xdr:row>14</xdr:row>
      <xdr:rowOff>119063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075ED5F-DA47-4189-9B9F-4B1135052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7</xdr:row>
      <xdr:rowOff>57151</xdr:rowOff>
    </xdr:from>
    <xdr:to>
      <xdr:col>21</xdr:col>
      <xdr:colOff>514350</xdr:colOff>
      <xdr:row>23</xdr:row>
      <xdr:rowOff>28574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F1A2BB2-6FAC-4AB3-8044-55E02AF053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4</xdr:row>
      <xdr:rowOff>133351</xdr:rowOff>
    </xdr:from>
    <xdr:to>
      <xdr:col>13</xdr:col>
      <xdr:colOff>209550</xdr:colOff>
      <xdr:row>21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80E0824-2679-4180-8099-B6E954387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4</xdr:row>
      <xdr:rowOff>133351</xdr:rowOff>
    </xdr:from>
    <xdr:to>
      <xdr:col>13</xdr:col>
      <xdr:colOff>209550</xdr:colOff>
      <xdr:row>20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DA12E11-2156-48B6-94A1-7FE0EF8CE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</xdr:row>
      <xdr:rowOff>123825</xdr:rowOff>
    </xdr:from>
    <xdr:to>
      <xdr:col>13</xdr:col>
      <xdr:colOff>504825</xdr:colOff>
      <xdr:row>16</xdr:row>
      <xdr:rowOff>180974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4BEC6DA-19EB-4892-BB28-B4A250083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400050</xdr:colOff>
      <xdr:row>18</xdr:row>
      <xdr:rowOff>123825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FA2DF32-1D22-4A6D-9CC1-FE8C944DC3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2</xdr:row>
      <xdr:rowOff>128587</xdr:rowOff>
    </xdr:from>
    <xdr:to>
      <xdr:col>13</xdr:col>
      <xdr:colOff>314325</xdr:colOff>
      <xdr:row>14</xdr:row>
      <xdr:rowOff>180975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E64B484-A0E0-40F1-8B66-AF5249134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</xdr:row>
      <xdr:rowOff>142875</xdr:rowOff>
    </xdr:from>
    <xdr:to>
      <xdr:col>14</xdr:col>
      <xdr:colOff>276225</xdr:colOff>
      <xdr:row>20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BF8C6C4-6D71-44AB-9539-E522530EC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</xdr:row>
      <xdr:rowOff>171450</xdr:rowOff>
    </xdr:from>
    <xdr:to>
      <xdr:col>16</xdr:col>
      <xdr:colOff>47625</xdr:colOff>
      <xdr:row>21</xdr:row>
      <xdr:rowOff>28575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C33AA24-4A13-440D-B534-B46CE48B6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2</xdr:row>
      <xdr:rowOff>142875</xdr:rowOff>
    </xdr:from>
    <xdr:to>
      <xdr:col>13</xdr:col>
      <xdr:colOff>485775</xdr:colOff>
      <xdr:row>21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FDC8A81-0549-435B-B6CD-578F2B332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2</xdr:row>
      <xdr:rowOff>4762</xdr:rowOff>
    </xdr:from>
    <xdr:to>
      <xdr:col>11</xdr:col>
      <xdr:colOff>123825</xdr:colOff>
      <xdr:row>16</xdr:row>
      <xdr:rowOff>66675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7E28659-A8AC-4EE4-AB37-0EDC9EF69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2</xdr:row>
      <xdr:rowOff>28575</xdr:rowOff>
    </xdr:from>
    <xdr:to>
      <xdr:col>17</xdr:col>
      <xdr:colOff>209550</xdr:colOff>
      <xdr:row>17</xdr:row>
      <xdr:rowOff>133350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DF4EDA2-89CB-4E95-95B5-16F447D57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2</xdr:row>
      <xdr:rowOff>61911</xdr:rowOff>
    </xdr:from>
    <xdr:to>
      <xdr:col>11</xdr:col>
      <xdr:colOff>266700</xdr:colOff>
      <xdr:row>16</xdr:row>
      <xdr:rowOff>180974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1718C96-C98E-4CDE-9007-A09DF3CC7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1</xdr:row>
      <xdr:rowOff>176212</xdr:rowOff>
    </xdr:from>
    <xdr:to>
      <xdr:col>18</xdr:col>
      <xdr:colOff>66674</xdr:colOff>
      <xdr:row>16</xdr:row>
      <xdr:rowOff>9525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3C2E3F1-4728-41FF-B581-8E22AB53A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2</xdr:row>
      <xdr:rowOff>61911</xdr:rowOff>
    </xdr:from>
    <xdr:to>
      <xdr:col>11</xdr:col>
      <xdr:colOff>266700</xdr:colOff>
      <xdr:row>16</xdr:row>
      <xdr:rowOff>180974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743A9A4-B164-4679-9006-B2F5D28EE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1</xdr:row>
      <xdr:rowOff>176212</xdr:rowOff>
    </xdr:from>
    <xdr:to>
      <xdr:col>17</xdr:col>
      <xdr:colOff>66674</xdr:colOff>
      <xdr:row>16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B919EA9-E441-449E-8ABD-477B3E6A6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topLeftCell="A3" workbookViewId="0">
      <selection activeCell="J18" sqref="J18"/>
    </sheetView>
  </sheetViews>
  <sheetFormatPr baseColWidth="10" defaultColWidth="11.44140625" defaultRowHeight="14.4" x14ac:dyDescent="0.3"/>
  <cols>
    <col min="1" max="1" width="17.88671875" bestFit="1" customWidth="1"/>
    <col min="2" max="2" width="12.109375" bestFit="1" customWidth="1"/>
    <col min="5" max="5" width="26.44140625" bestFit="1" customWidth="1"/>
    <col min="6" max="6" width="23.33203125" bestFit="1" customWidth="1"/>
    <col min="7" max="7" width="12.88671875" style="9" customWidth="1"/>
    <col min="9" max="9" width="8" bestFit="1" customWidth="1"/>
  </cols>
  <sheetData>
    <row r="1" spans="1:7" x14ac:dyDescent="0.3">
      <c r="A1" s="3" t="s">
        <v>144</v>
      </c>
      <c r="B1" s="3" t="s">
        <v>149</v>
      </c>
      <c r="C1" s="3" t="s">
        <v>145</v>
      </c>
      <c r="D1" s="3" t="s">
        <v>0</v>
      </c>
      <c r="E1" s="3" t="s">
        <v>34</v>
      </c>
      <c r="F1" s="3" t="s">
        <v>35</v>
      </c>
      <c r="G1" s="11"/>
    </row>
    <row r="2" spans="1:7" x14ac:dyDescent="0.3">
      <c r="A2" s="2">
        <v>44927</v>
      </c>
      <c r="B2" s="1">
        <v>10446815</v>
      </c>
      <c r="C2" s="1">
        <v>1342952</v>
      </c>
      <c r="D2" s="1">
        <v>11789767</v>
      </c>
      <c r="E2" s="1">
        <v>88.61</v>
      </c>
      <c r="F2" s="8">
        <v>99.73</v>
      </c>
      <c r="G2" s="12"/>
    </row>
    <row r="3" spans="1:7" x14ac:dyDescent="0.3">
      <c r="A3" s="2">
        <v>44928</v>
      </c>
      <c r="B3" s="1">
        <v>11304961</v>
      </c>
      <c r="C3" s="1">
        <v>1012714</v>
      </c>
      <c r="D3" s="1">
        <v>12317675</v>
      </c>
      <c r="E3" s="1">
        <v>91.78</v>
      </c>
      <c r="F3" s="8">
        <v>99.75</v>
      </c>
      <c r="G3" s="12"/>
    </row>
    <row r="4" spans="1:7" x14ac:dyDescent="0.3">
      <c r="A4" s="2">
        <v>44929</v>
      </c>
      <c r="B4" s="1">
        <v>12413106</v>
      </c>
      <c r="C4" s="1">
        <v>1022930</v>
      </c>
      <c r="D4" s="1">
        <v>13436036</v>
      </c>
      <c r="E4" s="1">
        <v>92.39</v>
      </c>
      <c r="F4" s="8">
        <v>99.76</v>
      </c>
      <c r="G4" s="12"/>
    </row>
    <row r="5" spans="1:7" x14ac:dyDescent="0.3">
      <c r="A5" s="2">
        <v>44930</v>
      </c>
      <c r="B5" s="1">
        <v>12184166</v>
      </c>
      <c r="C5" s="1">
        <v>1079463</v>
      </c>
      <c r="D5" s="1">
        <v>13263629</v>
      </c>
      <c r="E5" s="1">
        <v>91.86</v>
      </c>
      <c r="F5" s="8">
        <v>99.73</v>
      </c>
      <c r="G5" s="12"/>
    </row>
    <row r="6" spans="1:7" x14ac:dyDescent="0.3">
      <c r="A6" s="2">
        <v>44931</v>
      </c>
      <c r="B6" s="1">
        <v>12089767</v>
      </c>
      <c r="C6" s="1">
        <v>1063562</v>
      </c>
      <c r="D6" s="1">
        <v>13153329</v>
      </c>
      <c r="E6" s="1">
        <v>91.91</v>
      </c>
      <c r="F6" s="8">
        <v>99.68</v>
      </c>
      <c r="G6" s="12"/>
    </row>
    <row r="7" spans="1:7" x14ac:dyDescent="0.3">
      <c r="A7" s="2">
        <v>44932</v>
      </c>
      <c r="B7" s="1">
        <v>12867967</v>
      </c>
      <c r="C7" s="1">
        <v>1176259</v>
      </c>
      <c r="D7" s="1">
        <v>14044226</v>
      </c>
      <c r="E7" s="1">
        <v>91.62</v>
      </c>
      <c r="F7" s="8">
        <v>99.77</v>
      </c>
      <c r="G7" s="12"/>
    </row>
    <row r="8" spans="1:7" x14ac:dyDescent="0.3">
      <c r="A8" s="2">
        <v>44933</v>
      </c>
      <c r="B8" s="1">
        <v>12677386</v>
      </c>
      <c r="C8" s="1">
        <v>1245435</v>
      </c>
      <c r="D8" s="1">
        <v>13922821</v>
      </c>
      <c r="E8" s="1">
        <v>91.05</v>
      </c>
      <c r="F8" s="8">
        <v>99.76</v>
      </c>
      <c r="G8" s="12"/>
    </row>
    <row r="9" spans="1:7" x14ac:dyDescent="0.3">
      <c r="A9" s="2">
        <v>44934</v>
      </c>
      <c r="B9" s="1">
        <v>10571218</v>
      </c>
      <c r="C9" s="1">
        <v>1230040</v>
      </c>
      <c r="D9" s="1">
        <v>11801258</v>
      </c>
      <c r="E9" s="1">
        <v>89.58</v>
      </c>
      <c r="F9" s="8">
        <v>99.77</v>
      </c>
      <c r="G9" s="12"/>
    </row>
    <row r="10" spans="1:7" x14ac:dyDescent="0.3">
      <c r="A10" s="2">
        <v>44935</v>
      </c>
      <c r="B10" s="1">
        <v>12991030</v>
      </c>
      <c r="C10" s="1">
        <v>1063401</v>
      </c>
      <c r="D10" s="1">
        <v>14054431</v>
      </c>
      <c r="E10" s="1">
        <v>92.43</v>
      </c>
      <c r="F10" s="8">
        <v>99.63</v>
      </c>
      <c r="G10" s="12"/>
    </row>
    <row r="11" spans="1:7" x14ac:dyDescent="0.3">
      <c r="A11" s="2">
        <v>44936</v>
      </c>
      <c r="B11" s="1">
        <v>12782281</v>
      </c>
      <c r="C11" s="1">
        <v>1108171</v>
      </c>
      <c r="D11" s="1">
        <v>13890452</v>
      </c>
      <c r="E11" s="1">
        <v>92.02</v>
      </c>
      <c r="F11" s="8">
        <v>99.67</v>
      </c>
      <c r="G11" s="12"/>
    </row>
    <row r="12" spans="1:7" x14ac:dyDescent="0.3">
      <c r="A12" s="2">
        <v>44937</v>
      </c>
      <c r="B12" s="1">
        <v>12221037</v>
      </c>
      <c r="C12" s="1">
        <v>1158348</v>
      </c>
      <c r="D12" s="1">
        <v>13379385</v>
      </c>
      <c r="E12" s="1">
        <v>91.34</v>
      </c>
      <c r="F12" s="8">
        <v>99.75</v>
      </c>
      <c r="G12" s="12"/>
    </row>
    <row r="13" spans="1:7" x14ac:dyDescent="0.3">
      <c r="A13" s="2">
        <v>44938</v>
      </c>
      <c r="B13" s="1">
        <v>12196913</v>
      </c>
      <c r="C13" s="1">
        <v>1144868</v>
      </c>
      <c r="D13" s="1">
        <v>13341781</v>
      </c>
      <c r="E13" s="1">
        <v>91.42</v>
      </c>
      <c r="F13" s="8">
        <v>99.76</v>
      </c>
      <c r="G13" s="12"/>
    </row>
    <row r="14" spans="1:7" x14ac:dyDescent="0.3">
      <c r="A14" s="2">
        <v>44939</v>
      </c>
      <c r="B14" s="1">
        <v>12913515</v>
      </c>
      <c r="C14" s="1">
        <v>1184843</v>
      </c>
      <c r="D14" s="1">
        <v>14098358</v>
      </c>
      <c r="E14" s="1">
        <v>91.6</v>
      </c>
      <c r="F14" s="8">
        <v>99.77</v>
      </c>
      <c r="G14" s="12"/>
    </row>
    <row r="15" spans="1:7" x14ac:dyDescent="0.3">
      <c r="A15" s="2">
        <v>44940</v>
      </c>
      <c r="B15" s="1">
        <v>12639287</v>
      </c>
      <c r="C15" s="1">
        <v>1144658</v>
      </c>
      <c r="D15" s="1">
        <v>13783945</v>
      </c>
      <c r="E15" s="1">
        <v>91.7</v>
      </c>
      <c r="F15" s="8">
        <v>99.79</v>
      </c>
      <c r="G15" s="12"/>
    </row>
    <row r="16" spans="1:7" x14ac:dyDescent="0.3">
      <c r="A16" s="2">
        <v>44941</v>
      </c>
      <c r="B16" s="1">
        <v>10528004</v>
      </c>
      <c r="C16" s="1">
        <v>1128689</v>
      </c>
      <c r="D16" s="1">
        <v>11656693</v>
      </c>
      <c r="E16" s="1">
        <v>90.32</v>
      </c>
      <c r="F16" s="8">
        <v>99.78</v>
      </c>
      <c r="G16" s="12"/>
    </row>
    <row r="17" spans="1:12" x14ac:dyDescent="0.3">
      <c r="A17" s="2">
        <v>44942</v>
      </c>
      <c r="B17" s="1">
        <v>12607690</v>
      </c>
      <c r="C17" s="1">
        <v>1024763</v>
      </c>
      <c r="D17" s="1">
        <v>13632453</v>
      </c>
      <c r="E17" s="1">
        <v>92.48</v>
      </c>
      <c r="F17" s="7">
        <v>99.77</v>
      </c>
      <c r="G17" s="13"/>
    </row>
    <row r="18" spans="1:12" x14ac:dyDescent="0.3">
      <c r="A18" s="2">
        <v>44943</v>
      </c>
      <c r="B18" s="1">
        <v>12383863</v>
      </c>
      <c r="C18" s="1">
        <v>1051084</v>
      </c>
      <c r="D18" s="1">
        <v>13434947</v>
      </c>
      <c r="E18" s="1">
        <v>92.18</v>
      </c>
      <c r="F18" s="8">
        <v>99.76</v>
      </c>
      <c r="G18" s="64"/>
      <c r="H18" s="65"/>
      <c r="I18" s="65"/>
      <c r="J18" s="65"/>
      <c r="K18" s="65"/>
      <c r="L18" s="65"/>
    </row>
    <row r="19" spans="1:12" x14ac:dyDescent="0.3">
      <c r="A19" s="2">
        <v>44944</v>
      </c>
      <c r="B19" s="1">
        <v>12123987</v>
      </c>
      <c r="C19" s="1">
        <v>988858</v>
      </c>
      <c r="D19" s="1">
        <v>13112845</v>
      </c>
      <c r="E19" s="1">
        <v>92.46</v>
      </c>
      <c r="F19" s="8">
        <v>99.79</v>
      </c>
      <c r="G19" s="64"/>
      <c r="H19" s="65"/>
      <c r="I19" s="65"/>
      <c r="J19" s="65"/>
      <c r="K19" s="65"/>
      <c r="L19" s="65"/>
    </row>
    <row r="20" spans="1:12" x14ac:dyDescent="0.3">
      <c r="A20" s="2">
        <v>44945</v>
      </c>
      <c r="B20" s="1">
        <v>12056409</v>
      </c>
      <c r="C20" s="1">
        <v>984825</v>
      </c>
      <c r="D20" s="1">
        <v>13041234</v>
      </c>
      <c r="E20" s="1">
        <v>92.45</v>
      </c>
      <c r="F20" s="8">
        <v>99.8</v>
      </c>
      <c r="G20" s="64"/>
      <c r="H20" s="65"/>
      <c r="I20" s="65"/>
      <c r="J20" s="65"/>
      <c r="K20" s="65"/>
      <c r="L20" s="65"/>
    </row>
    <row r="21" spans="1:12" x14ac:dyDescent="0.3">
      <c r="A21" s="2">
        <v>44946</v>
      </c>
      <c r="B21" s="1">
        <v>12793131</v>
      </c>
      <c r="C21" s="1">
        <v>1043977</v>
      </c>
      <c r="D21" s="1">
        <v>13837108</v>
      </c>
      <c r="E21" s="1">
        <v>92.46</v>
      </c>
      <c r="F21" s="7"/>
      <c r="G21" s="64"/>
      <c r="H21" s="65"/>
      <c r="I21" s="65"/>
      <c r="J21" s="65"/>
      <c r="K21" s="65"/>
      <c r="L21" s="65"/>
    </row>
    <row r="22" spans="1:12" x14ac:dyDescent="0.3">
      <c r="A22" s="2">
        <v>44947</v>
      </c>
      <c r="B22" s="1">
        <v>11300983</v>
      </c>
      <c r="C22" s="1">
        <v>874690</v>
      </c>
      <c r="D22" s="1">
        <v>12175673</v>
      </c>
      <c r="E22" s="1">
        <v>92.82</v>
      </c>
      <c r="F22" s="7"/>
      <c r="G22" s="64"/>
      <c r="H22" s="65"/>
      <c r="I22" s="65"/>
      <c r="J22" s="65"/>
      <c r="K22" s="65"/>
      <c r="L22" s="65"/>
    </row>
    <row r="23" spans="1:12" x14ac:dyDescent="0.3">
      <c r="A23" s="2">
        <v>44948</v>
      </c>
      <c r="B23" s="1">
        <v>9394756</v>
      </c>
      <c r="C23" s="1">
        <v>782033</v>
      </c>
      <c r="D23" s="1">
        <v>10176789</v>
      </c>
      <c r="E23" s="1">
        <v>92.32</v>
      </c>
      <c r="F23" s="8"/>
      <c r="G23" s="64"/>
      <c r="H23" s="65"/>
      <c r="I23" s="65"/>
      <c r="J23" s="65"/>
      <c r="K23" s="65"/>
      <c r="L23" s="65"/>
    </row>
    <row r="24" spans="1:12" x14ac:dyDescent="0.3">
      <c r="A24" s="2">
        <v>44949</v>
      </c>
      <c r="B24" s="1">
        <v>11516229</v>
      </c>
      <c r="C24" s="1">
        <v>753648</v>
      </c>
      <c r="D24" s="1">
        <v>12269877</v>
      </c>
      <c r="E24" s="1">
        <v>93.86</v>
      </c>
      <c r="F24" s="7"/>
      <c r="G24" s="64"/>
      <c r="H24" s="65"/>
      <c r="I24" s="65"/>
      <c r="J24" s="65"/>
      <c r="K24" s="65"/>
      <c r="L24" s="65"/>
    </row>
    <row r="25" spans="1:12" x14ac:dyDescent="0.3">
      <c r="A25" s="2">
        <v>44950</v>
      </c>
      <c r="B25" s="1">
        <v>11113909</v>
      </c>
      <c r="C25" s="1">
        <v>758141</v>
      </c>
      <c r="D25" s="1">
        <v>11872050</v>
      </c>
      <c r="E25" s="1">
        <v>93.61</v>
      </c>
      <c r="F25" s="8"/>
      <c r="G25" s="64"/>
      <c r="H25" s="65"/>
      <c r="I25" s="65"/>
      <c r="J25" s="65"/>
      <c r="K25" s="65"/>
      <c r="L25" s="65"/>
    </row>
    <row r="26" spans="1:12" x14ac:dyDescent="0.3">
      <c r="A26" s="2">
        <v>44951</v>
      </c>
      <c r="B26" s="1">
        <v>10756831</v>
      </c>
      <c r="C26" s="1">
        <v>591442</v>
      </c>
      <c r="D26" s="1">
        <v>11348273</v>
      </c>
      <c r="E26" s="1">
        <v>94.79</v>
      </c>
      <c r="F26" s="8"/>
      <c r="G26" s="64"/>
      <c r="H26" s="65"/>
      <c r="I26" s="65"/>
      <c r="J26" s="65"/>
      <c r="K26" s="65"/>
      <c r="L26" s="65"/>
    </row>
    <row r="27" spans="1:12" x14ac:dyDescent="0.3">
      <c r="A27" s="2">
        <v>44952</v>
      </c>
      <c r="B27" s="1">
        <v>117713</v>
      </c>
      <c r="C27" s="1">
        <v>158474</v>
      </c>
      <c r="D27" s="1">
        <v>276187</v>
      </c>
      <c r="E27" s="1">
        <v>42.62</v>
      </c>
      <c r="F27" s="8"/>
      <c r="G27" s="64"/>
      <c r="H27" s="65"/>
      <c r="I27" s="65"/>
      <c r="J27" s="65"/>
      <c r="K27" s="65"/>
      <c r="L27" s="65"/>
    </row>
    <row r="28" spans="1:12" x14ac:dyDescent="0.3">
      <c r="A28" s="2">
        <v>44953</v>
      </c>
      <c r="B28" s="1"/>
      <c r="C28" s="1"/>
      <c r="D28" s="1"/>
      <c r="E28" s="1"/>
      <c r="F28" s="8"/>
      <c r="G28" s="64"/>
      <c r="H28" s="65"/>
      <c r="I28" s="65"/>
      <c r="J28" s="65"/>
      <c r="K28" s="65"/>
      <c r="L28" s="65"/>
    </row>
    <row r="29" spans="1:12" x14ac:dyDescent="0.3">
      <c r="A29" s="2">
        <v>44954</v>
      </c>
      <c r="B29" s="1">
        <v>2012073</v>
      </c>
      <c r="C29" s="1">
        <v>14288</v>
      </c>
      <c r="D29" s="1">
        <v>2026361</v>
      </c>
      <c r="E29" s="1">
        <v>99.29</v>
      </c>
      <c r="F29" s="8">
        <v>97.89</v>
      </c>
      <c r="G29" s="13"/>
      <c r="I29" s="9"/>
    </row>
    <row r="30" spans="1:12" x14ac:dyDescent="0.3">
      <c r="A30" s="2">
        <v>44955</v>
      </c>
      <c r="B30" s="1">
        <v>10489735</v>
      </c>
      <c r="C30" s="1">
        <v>552498</v>
      </c>
      <c r="D30" s="1">
        <v>11042233</v>
      </c>
      <c r="E30" s="1">
        <v>95</v>
      </c>
      <c r="F30" s="8">
        <v>95</v>
      </c>
      <c r="G30" s="13"/>
    </row>
    <row r="31" spans="1:12" x14ac:dyDescent="0.3">
      <c r="A31" s="2">
        <v>44956</v>
      </c>
      <c r="B31" s="1">
        <v>11307200</v>
      </c>
      <c r="C31" s="1">
        <v>946323</v>
      </c>
      <c r="D31" s="1">
        <v>12253523</v>
      </c>
      <c r="E31" s="1">
        <v>92.28</v>
      </c>
      <c r="F31" s="8">
        <v>92.28</v>
      </c>
      <c r="G31" s="13"/>
    </row>
    <row r="32" spans="1:12" x14ac:dyDescent="0.3">
      <c r="A32" s="2">
        <v>44957</v>
      </c>
      <c r="B32" s="1">
        <v>11368112</v>
      </c>
      <c r="C32" s="1">
        <v>726888</v>
      </c>
      <c r="D32" s="1">
        <v>12095000</v>
      </c>
      <c r="E32" s="1">
        <v>93.99</v>
      </c>
      <c r="F32" s="8">
        <v>93.99</v>
      </c>
      <c r="G32" s="13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220"/>
  <dimension ref="A1:C39"/>
  <sheetViews>
    <sheetView topLeftCell="A19" workbookViewId="0">
      <selection activeCell="A42" sqref="A42"/>
    </sheetView>
  </sheetViews>
  <sheetFormatPr baseColWidth="10" defaultColWidth="11.44140625" defaultRowHeight="14.4" x14ac:dyDescent="0.3"/>
  <cols>
    <col min="1" max="1" width="66.44140625" bestFit="1" customWidth="1"/>
    <col min="3" max="3" width="12.6640625" bestFit="1" customWidth="1"/>
  </cols>
  <sheetData>
    <row r="1" spans="1:3" x14ac:dyDescent="0.3">
      <c r="A1" s="3" t="s">
        <v>1</v>
      </c>
      <c r="B1" s="3" t="s">
        <v>2</v>
      </c>
      <c r="C1" s="3" t="s">
        <v>3</v>
      </c>
    </row>
    <row r="2" spans="1:3" x14ac:dyDescent="0.3">
      <c r="A2" s="22" t="s">
        <v>18</v>
      </c>
      <c r="B2" s="22">
        <v>27315210</v>
      </c>
      <c r="C2" s="24">
        <f>B2/39418627%</f>
        <v>69.295183721137718</v>
      </c>
    </row>
    <row r="3" spans="1:3" x14ac:dyDescent="0.3">
      <c r="A3" s="22" t="s">
        <v>20</v>
      </c>
      <c r="B3" s="22">
        <v>4557910</v>
      </c>
      <c r="C3" s="24">
        <f t="shared" ref="C3:C30" si="0">B3/39418627%</f>
        <v>11.562832972340715</v>
      </c>
    </row>
    <row r="4" spans="1:3" x14ac:dyDescent="0.3">
      <c r="A4" s="22" t="s">
        <v>19</v>
      </c>
      <c r="B4" s="22">
        <v>4239853</v>
      </c>
      <c r="C4" s="24">
        <f t="shared" si="0"/>
        <v>10.75596316431823</v>
      </c>
    </row>
    <row r="5" spans="1:3" x14ac:dyDescent="0.3">
      <c r="A5" s="22" t="s">
        <v>21</v>
      </c>
      <c r="B5" s="22">
        <v>948606</v>
      </c>
      <c r="C5" s="24">
        <f t="shared" si="0"/>
        <v>2.4064917329566042</v>
      </c>
    </row>
    <row r="6" spans="1:3" x14ac:dyDescent="0.3">
      <c r="A6" s="22" t="s">
        <v>12</v>
      </c>
      <c r="B6" s="22">
        <v>903446</v>
      </c>
      <c r="C6" s="24">
        <f t="shared" si="0"/>
        <v>2.2919266061702248</v>
      </c>
    </row>
    <row r="7" spans="1:3" x14ac:dyDescent="0.3">
      <c r="A7" s="22" t="s">
        <v>9</v>
      </c>
      <c r="B7" s="22">
        <v>571381</v>
      </c>
      <c r="C7" s="24">
        <f t="shared" si="0"/>
        <v>1.4495202991215295</v>
      </c>
    </row>
    <row r="8" spans="1:3" x14ac:dyDescent="0.3">
      <c r="A8" s="22" t="s">
        <v>6</v>
      </c>
      <c r="B8" s="22">
        <v>424720</v>
      </c>
      <c r="C8" s="24">
        <f t="shared" si="0"/>
        <v>1.0774601560830619</v>
      </c>
    </row>
    <row r="9" spans="1:3" x14ac:dyDescent="0.3">
      <c r="A9" s="22" t="s">
        <v>40</v>
      </c>
      <c r="B9" s="22">
        <v>113330</v>
      </c>
      <c r="C9" s="24">
        <f t="shared" si="0"/>
        <v>0.28750367180470288</v>
      </c>
    </row>
    <row r="10" spans="1:3" x14ac:dyDescent="0.3">
      <c r="A10" s="22" t="s">
        <v>16</v>
      </c>
      <c r="B10" s="22">
        <v>99079</v>
      </c>
      <c r="C10" s="24">
        <f t="shared" si="0"/>
        <v>0.25135071295101169</v>
      </c>
    </row>
    <row r="11" spans="1:3" x14ac:dyDescent="0.3">
      <c r="A11" s="22" t="s">
        <v>17</v>
      </c>
      <c r="B11" s="22">
        <v>80150</v>
      </c>
      <c r="C11" s="24">
        <f t="shared" si="0"/>
        <v>0.20333026820036121</v>
      </c>
    </row>
    <row r="12" spans="1:3" x14ac:dyDescent="0.3">
      <c r="A12" s="22" t="s">
        <v>43</v>
      </c>
      <c r="B12" s="22">
        <v>72892</v>
      </c>
      <c r="C12" s="24">
        <f t="shared" si="0"/>
        <v>0.18491765327087623</v>
      </c>
    </row>
    <row r="13" spans="1:3" x14ac:dyDescent="0.3">
      <c r="A13" s="22" t="s">
        <v>44</v>
      </c>
      <c r="B13" s="22">
        <v>55325</v>
      </c>
      <c r="C13" s="24">
        <f t="shared" si="0"/>
        <v>0.14035242780018695</v>
      </c>
    </row>
    <row r="14" spans="1:3" x14ac:dyDescent="0.3">
      <c r="A14" s="22" t="s">
        <v>45</v>
      </c>
      <c r="B14" s="22">
        <v>21170</v>
      </c>
      <c r="C14" s="24">
        <f t="shared" si="0"/>
        <v>5.3705574270762904E-2</v>
      </c>
    </row>
    <row r="15" spans="1:3" x14ac:dyDescent="0.3">
      <c r="A15" s="22" t="s">
        <v>10</v>
      </c>
      <c r="B15" s="22">
        <v>5490</v>
      </c>
      <c r="C15" s="24">
        <f t="shared" si="0"/>
        <v>1.3927425732002284E-2</v>
      </c>
    </row>
    <row r="16" spans="1:3" x14ac:dyDescent="0.3">
      <c r="A16" s="22" t="s">
        <v>11</v>
      </c>
      <c r="B16" s="22">
        <v>4063</v>
      </c>
      <c r="C16" s="24">
        <f t="shared" si="0"/>
        <v>1.0307309790368903E-2</v>
      </c>
    </row>
    <row r="17" spans="1:3" x14ac:dyDescent="0.3">
      <c r="A17" s="22" t="s">
        <v>37</v>
      </c>
      <c r="B17" s="22">
        <v>2037</v>
      </c>
      <c r="C17" s="24">
        <f t="shared" si="0"/>
        <v>5.1676076896336343E-3</v>
      </c>
    </row>
    <row r="18" spans="1:3" x14ac:dyDescent="0.3">
      <c r="A18" s="22" t="s">
        <v>24</v>
      </c>
      <c r="B18" s="22">
        <v>1866</v>
      </c>
      <c r="C18" s="24">
        <f t="shared" si="0"/>
        <v>4.7338026258499566E-3</v>
      </c>
    </row>
    <row r="19" spans="1:3" x14ac:dyDescent="0.3">
      <c r="A19" s="22" t="s">
        <v>39</v>
      </c>
      <c r="B19" s="22">
        <v>1113</v>
      </c>
      <c r="C19" s="24">
        <f t="shared" si="0"/>
        <v>2.8235382221709548E-3</v>
      </c>
    </row>
    <row r="20" spans="1:3" x14ac:dyDescent="0.3">
      <c r="A20" s="22" t="s">
        <v>23</v>
      </c>
      <c r="B20" s="22">
        <v>429</v>
      </c>
      <c r="C20" s="24">
        <f t="shared" si="0"/>
        <v>1.0883179670362439E-3</v>
      </c>
    </row>
    <row r="21" spans="1:3" x14ac:dyDescent="0.3">
      <c r="A21" s="22" t="s">
        <v>15</v>
      </c>
      <c r="B21" s="22">
        <v>389</v>
      </c>
      <c r="C21" s="24">
        <f t="shared" si="0"/>
        <v>9.8684309831491594E-4</v>
      </c>
    </row>
    <row r="22" spans="1:3" x14ac:dyDescent="0.3">
      <c r="A22" s="22" t="s">
        <v>46</v>
      </c>
      <c r="B22" s="22">
        <v>45</v>
      </c>
      <c r="C22" s="24">
        <f t="shared" si="0"/>
        <v>1.1415922731149412E-4</v>
      </c>
    </row>
    <row r="23" spans="1:3" x14ac:dyDescent="0.3">
      <c r="A23" s="22" t="s">
        <v>22</v>
      </c>
      <c r="B23" s="22">
        <v>41</v>
      </c>
      <c r="C23" s="24">
        <f t="shared" si="0"/>
        <v>1.0401174043936132E-4</v>
      </c>
    </row>
    <row r="24" spans="1:3" x14ac:dyDescent="0.3">
      <c r="A24" s="22" t="s">
        <v>47</v>
      </c>
      <c r="B24" s="22">
        <v>24</v>
      </c>
      <c r="C24" s="24">
        <f t="shared" si="0"/>
        <v>6.088492123279687E-5</v>
      </c>
    </row>
    <row r="25" spans="1:3" x14ac:dyDescent="0.3">
      <c r="A25" s="22" t="s">
        <v>8</v>
      </c>
      <c r="B25" s="22">
        <v>21</v>
      </c>
      <c r="C25" s="24">
        <f t="shared" si="0"/>
        <v>5.3274306078697257E-5</v>
      </c>
    </row>
    <row r="26" spans="1:3" x14ac:dyDescent="0.3">
      <c r="A26" s="22" t="s">
        <v>41</v>
      </c>
      <c r="B26" s="22">
        <v>21</v>
      </c>
      <c r="C26" s="24">
        <f t="shared" si="0"/>
        <v>5.3274306078697257E-5</v>
      </c>
    </row>
    <row r="27" spans="1:3" x14ac:dyDescent="0.3">
      <c r="A27" s="22" t="s">
        <v>49</v>
      </c>
      <c r="B27" s="22">
        <v>7</v>
      </c>
      <c r="C27" s="24">
        <f t="shared" si="0"/>
        <v>1.7758102026232418E-5</v>
      </c>
    </row>
    <row r="28" spans="1:3" x14ac:dyDescent="0.3">
      <c r="A28" s="22" t="s">
        <v>48</v>
      </c>
      <c r="B28" s="22">
        <v>5</v>
      </c>
      <c r="C28" s="24">
        <f t="shared" si="0"/>
        <v>1.2684358590166013E-5</v>
      </c>
    </row>
    <row r="29" spans="1:3" x14ac:dyDescent="0.3">
      <c r="A29" s="22" t="s">
        <v>7</v>
      </c>
      <c r="B29" s="22">
        <v>2</v>
      </c>
      <c r="C29" s="24">
        <f t="shared" si="0"/>
        <v>5.0737434360664055E-6</v>
      </c>
    </row>
    <row r="30" spans="1:3" x14ac:dyDescent="0.3">
      <c r="A30" s="22" t="s">
        <v>50</v>
      </c>
      <c r="B30" s="22">
        <v>2</v>
      </c>
      <c r="C30" s="24">
        <f t="shared" si="0"/>
        <v>5.0737434360664055E-6</v>
      </c>
    </row>
    <row r="31" spans="1:3" x14ac:dyDescent="0.3">
      <c r="A31" s="5"/>
      <c r="B31" s="5"/>
      <c r="C31" s="26"/>
    </row>
    <row r="32" spans="1:3" x14ac:dyDescent="0.3">
      <c r="A32" s="5"/>
      <c r="B32" s="5"/>
      <c r="C32" s="26"/>
    </row>
    <row r="33" spans="1:3" x14ac:dyDescent="0.3">
      <c r="A33" s="5"/>
      <c r="B33" s="5"/>
      <c r="C33" s="26"/>
    </row>
    <row r="34" spans="1:3" x14ac:dyDescent="0.3">
      <c r="A34" s="5"/>
      <c r="B34" s="5"/>
      <c r="C34" s="26"/>
    </row>
    <row r="35" spans="1:3" x14ac:dyDescent="0.3">
      <c r="A35" s="5"/>
      <c r="B35" s="5"/>
      <c r="C35" s="26"/>
    </row>
    <row r="36" spans="1:3" x14ac:dyDescent="0.3">
      <c r="A36" s="22"/>
      <c r="B36" s="22"/>
      <c r="C36" s="26"/>
    </row>
    <row r="37" spans="1:3" x14ac:dyDescent="0.3">
      <c r="A37" s="58"/>
      <c r="B37" s="22">
        <f>SUM(B2:B31)</f>
        <v>39418627</v>
      </c>
      <c r="C37" s="5"/>
    </row>
    <row r="38" spans="1:3" x14ac:dyDescent="0.3">
      <c r="A38" s="59"/>
      <c r="B38" s="59"/>
      <c r="C38" s="59"/>
    </row>
    <row r="39" spans="1:3" x14ac:dyDescent="0.3">
      <c r="A39" s="59"/>
      <c r="B39" s="59"/>
      <c r="C39" s="59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212"/>
  <dimension ref="A1:J31"/>
  <sheetViews>
    <sheetView workbookViewId="0">
      <selection activeCell="B1" sqref="B1"/>
    </sheetView>
  </sheetViews>
  <sheetFormatPr baseColWidth="10" defaultColWidth="11.44140625" defaultRowHeight="14.4" x14ac:dyDescent="0.3"/>
  <cols>
    <col min="1" max="1" width="17.88671875" bestFit="1" customWidth="1"/>
    <col min="2" max="2" width="12.109375" bestFit="1" customWidth="1"/>
    <col min="5" max="5" width="26.44140625" bestFit="1" customWidth="1"/>
    <col min="6" max="6" width="23.33203125" bestFit="1" customWidth="1"/>
  </cols>
  <sheetData>
    <row r="1" spans="1:6" x14ac:dyDescent="0.3">
      <c r="A1" s="3" t="s">
        <v>144</v>
      </c>
      <c r="B1" s="3" t="s">
        <v>149</v>
      </c>
      <c r="C1" s="3" t="s">
        <v>145</v>
      </c>
      <c r="D1" s="3" t="s">
        <v>0</v>
      </c>
      <c r="E1" s="3" t="s">
        <v>34</v>
      </c>
      <c r="F1" s="3" t="s">
        <v>35</v>
      </c>
    </row>
    <row r="2" spans="1:6" x14ac:dyDescent="0.3">
      <c r="A2" s="2">
        <v>45078</v>
      </c>
      <c r="B2" s="19">
        <v>13407013</v>
      </c>
      <c r="C2" s="19">
        <v>1345976</v>
      </c>
      <c r="D2" s="19">
        <v>14752989</v>
      </c>
      <c r="E2" s="23">
        <v>90.88</v>
      </c>
      <c r="F2" s="27">
        <v>99.43</v>
      </c>
    </row>
    <row r="3" spans="1:6" x14ac:dyDescent="0.3">
      <c r="A3" s="2">
        <v>45079</v>
      </c>
      <c r="B3" s="19">
        <v>14483414</v>
      </c>
      <c r="C3" s="19">
        <v>1274972</v>
      </c>
      <c r="D3" s="19">
        <v>15758386</v>
      </c>
      <c r="E3" s="23">
        <v>91.9</v>
      </c>
      <c r="F3" s="27">
        <v>99.45</v>
      </c>
    </row>
    <row r="4" spans="1:6" x14ac:dyDescent="0.3">
      <c r="A4" s="2">
        <v>45080</v>
      </c>
      <c r="B4" s="19">
        <v>15015497</v>
      </c>
      <c r="C4" s="19">
        <v>1317162</v>
      </c>
      <c r="D4" s="19">
        <v>16332659</v>
      </c>
      <c r="E4" s="23">
        <v>91.93</v>
      </c>
      <c r="F4" s="27">
        <v>99.46</v>
      </c>
    </row>
    <row r="5" spans="1:6" x14ac:dyDescent="0.3">
      <c r="A5" s="2">
        <v>45081</v>
      </c>
      <c r="B5" s="19">
        <v>12798276</v>
      </c>
      <c r="C5" s="19">
        <v>1390260</v>
      </c>
      <c r="D5" s="19">
        <v>14188536</v>
      </c>
      <c r="E5" s="23">
        <v>90.2</v>
      </c>
      <c r="F5" s="27">
        <v>99.28</v>
      </c>
    </row>
    <row r="6" spans="1:6" x14ac:dyDescent="0.3">
      <c r="A6" s="2">
        <v>45082</v>
      </c>
      <c r="B6" s="19">
        <v>14739961</v>
      </c>
      <c r="C6" s="19">
        <v>1288116</v>
      </c>
      <c r="D6" s="19">
        <v>16028077</v>
      </c>
      <c r="E6" s="23">
        <v>91.96</v>
      </c>
      <c r="F6" s="27">
        <v>99.45</v>
      </c>
    </row>
    <row r="7" spans="1:6" x14ac:dyDescent="0.3">
      <c r="A7" s="2">
        <v>45083</v>
      </c>
      <c r="B7" s="19">
        <v>15219614</v>
      </c>
      <c r="C7" s="19">
        <v>1527189</v>
      </c>
      <c r="D7" s="19">
        <v>16746803</v>
      </c>
      <c r="E7" s="23">
        <v>90.88</v>
      </c>
      <c r="F7" s="27">
        <v>99.45</v>
      </c>
    </row>
    <row r="8" spans="1:6" x14ac:dyDescent="0.3">
      <c r="A8" s="2">
        <v>45084</v>
      </c>
      <c r="B8" s="19">
        <v>13819215</v>
      </c>
      <c r="C8" s="19">
        <v>1262120</v>
      </c>
      <c r="D8" s="19">
        <v>15081335</v>
      </c>
      <c r="E8" s="23">
        <v>91.63</v>
      </c>
      <c r="F8" s="27">
        <v>99.46</v>
      </c>
    </row>
    <row r="9" spans="1:6" x14ac:dyDescent="0.3">
      <c r="A9" s="2">
        <v>45085</v>
      </c>
      <c r="B9" s="19">
        <v>14434563</v>
      </c>
      <c r="C9" s="19">
        <v>1268217</v>
      </c>
      <c r="D9" s="19">
        <v>15702780</v>
      </c>
      <c r="E9" s="23">
        <v>91.92</v>
      </c>
      <c r="F9" s="27">
        <v>99.44</v>
      </c>
    </row>
    <row r="10" spans="1:6" x14ac:dyDescent="0.3">
      <c r="A10" s="2">
        <v>45086</v>
      </c>
      <c r="B10" s="19">
        <v>14808970</v>
      </c>
      <c r="C10" s="19">
        <v>1392030</v>
      </c>
      <c r="D10" s="19">
        <v>16201000</v>
      </c>
      <c r="E10" s="28">
        <v>91.4</v>
      </c>
      <c r="F10" s="27">
        <v>99.47</v>
      </c>
    </row>
    <row r="11" spans="1:6" x14ac:dyDescent="0.3">
      <c r="A11" s="2">
        <v>45087</v>
      </c>
      <c r="B11" s="19">
        <v>13400111</v>
      </c>
      <c r="C11" s="19">
        <v>1289964</v>
      </c>
      <c r="D11" s="19">
        <v>14690075</v>
      </c>
      <c r="E11" s="23">
        <v>91.22</v>
      </c>
      <c r="F11" s="27">
        <v>99.49</v>
      </c>
    </row>
    <row r="12" spans="1:6" x14ac:dyDescent="0.3">
      <c r="A12" s="2">
        <v>45088</v>
      </c>
      <c r="B12" s="19">
        <v>11913758</v>
      </c>
      <c r="C12" s="19">
        <v>1246151</v>
      </c>
      <c r="D12" s="19">
        <v>13159909</v>
      </c>
      <c r="E12" s="23">
        <v>90.53</v>
      </c>
      <c r="F12" s="27">
        <v>99.31</v>
      </c>
    </row>
    <row r="13" spans="1:6" x14ac:dyDescent="0.3">
      <c r="A13" s="2">
        <v>45089</v>
      </c>
      <c r="B13" s="19">
        <v>14505728</v>
      </c>
      <c r="C13" s="19">
        <v>1229662</v>
      </c>
      <c r="D13" s="19">
        <v>15735390</v>
      </c>
      <c r="E13" s="23">
        <v>92.18</v>
      </c>
      <c r="F13" s="27">
        <v>99.41</v>
      </c>
    </row>
    <row r="14" spans="1:6" x14ac:dyDescent="0.3">
      <c r="A14" s="2">
        <v>45090</v>
      </c>
      <c r="B14" s="19">
        <v>14568900</v>
      </c>
      <c r="C14" s="19">
        <v>1408383</v>
      </c>
      <c r="D14" s="19">
        <v>15977283</v>
      </c>
      <c r="E14" s="23">
        <v>91.19</v>
      </c>
      <c r="F14" s="27">
        <v>99.49</v>
      </c>
    </row>
    <row r="15" spans="1:6" x14ac:dyDescent="0.3">
      <c r="A15" s="2">
        <v>45091</v>
      </c>
      <c r="B15" s="19">
        <v>13537791</v>
      </c>
      <c r="C15" s="19">
        <v>1255750</v>
      </c>
      <c r="D15" s="19">
        <v>14793541</v>
      </c>
      <c r="E15" s="23">
        <v>91.51</v>
      </c>
      <c r="F15" s="27">
        <v>99.5</v>
      </c>
    </row>
    <row r="16" spans="1:6" x14ac:dyDescent="0.3">
      <c r="A16" s="2">
        <v>45092</v>
      </c>
      <c r="B16" s="19">
        <v>13378361</v>
      </c>
      <c r="C16" s="19">
        <v>1205343</v>
      </c>
      <c r="D16" s="19">
        <v>14583704</v>
      </c>
      <c r="E16" s="23">
        <v>91.74</v>
      </c>
      <c r="F16" s="27">
        <v>99.41</v>
      </c>
    </row>
    <row r="17" spans="1:10" x14ac:dyDescent="0.3">
      <c r="A17" s="2">
        <v>45093</v>
      </c>
      <c r="B17" s="19">
        <v>14586233</v>
      </c>
      <c r="C17" s="19">
        <v>1356323</v>
      </c>
      <c r="D17" s="19">
        <v>15942556</v>
      </c>
      <c r="E17" s="23">
        <v>91.49</v>
      </c>
      <c r="F17" s="27">
        <v>99.45</v>
      </c>
    </row>
    <row r="18" spans="1:10" x14ac:dyDescent="0.3">
      <c r="A18" s="2">
        <v>45094</v>
      </c>
      <c r="B18" s="19">
        <v>13469216</v>
      </c>
      <c r="C18" s="19">
        <v>1257814</v>
      </c>
      <c r="D18" s="19">
        <v>14727030</v>
      </c>
      <c r="E18" s="23">
        <v>91.45</v>
      </c>
      <c r="F18" s="27">
        <v>99.49</v>
      </c>
      <c r="G18" s="9"/>
    </row>
    <row r="19" spans="1:10" x14ac:dyDescent="0.3">
      <c r="A19" s="2">
        <v>45095</v>
      </c>
      <c r="B19" s="19">
        <v>11769453</v>
      </c>
      <c r="C19" s="19">
        <v>1257666</v>
      </c>
      <c r="D19" s="19">
        <v>13027119</v>
      </c>
      <c r="E19" s="23">
        <v>90.34</v>
      </c>
      <c r="F19" s="27">
        <v>99.44</v>
      </c>
      <c r="G19" s="9"/>
    </row>
    <row r="20" spans="1:10" x14ac:dyDescent="0.3">
      <c r="A20" s="2">
        <v>45096</v>
      </c>
      <c r="B20" s="19">
        <v>13230192</v>
      </c>
      <c r="C20" s="19">
        <v>1209447</v>
      </c>
      <c r="D20" s="19">
        <v>14439639</v>
      </c>
      <c r="E20" s="23">
        <v>91.62</v>
      </c>
      <c r="F20" s="27">
        <v>99.42</v>
      </c>
      <c r="G20" s="9"/>
    </row>
    <row r="21" spans="1:10" x14ac:dyDescent="0.3">
      <c r="A21" s="2">
        <v>45097</v>
      </c>
      <c r="B21" s="19">
        <v>14093254</v>
      </c>
      <c r="C21" s="19">
        <v>1396494</v>
      </c>
      <c r="D21" s="19">
        <v>15489748</v>
      </c>
      <c r="E21" s="23">
        <v>90.98</v>
      </c>
      <c r="F21" s="27">
        <v>99.52</v>
      </c>
      <c r="G21" s="6"/>
      <c r="H21" s="6"/>
      <c r="I21" s="6"/>
      <c r="J21" s="6"/>
    </row>
    <row r="22" spans="1:10" x14ac:dyDescent="0.3">
      <c r="A22" s="2">
        <v>45098</v>
      </c>
      <c r="B22" s="19">
        <v>12548354</v>
      </c>
      <c r="C22" s="19">
        <v>1166359</v>
      </c>
      <c r="D22" s="19">
        <v>13714713</v>
      </c>
      <c r="E22" s="23">
        <v>91.5</v>
      </c>
      <c r="F22" s="27">
        <v>99.51</v>
      </c>
      <c r="G22" s="6"/>
      <c r="H22" s="6"/>
      <c r="I22" s="6"/>
      <c r="J22" s="6"/>
    </row>
    <row r="23" spans="1:10" x14ac:dyDescent="0.3">
      <c r="A23" s="2">
        <v>45099</v>
      </c>
      <c r="B23" s="19">
        <v>13264860</v>
      </c>
      <c r="C23" s="19">
        <v>1136923</v>
      </c>
      <c r="D23" s="19">
        <v>14401783</v>
      </c>
      <c r="E23" s="23">
        <v>92.11</v>
      </c>
      <c r="F23" s="27">
        <v>99.47</v>
      </c>
      <c r="G23" s="6"/>
      <c r="H23" s="6"/>
      <c r="I23" s="6"/>
      <c r="J23" s="6"/>
    </row>
    <row r="24" spans="1:10" x14ac:dyDescent="0.3">
      <c r="A24" s="2">
        <v>45100</v>
      </c>
      <c r="B24" s="19">
        <v>13899281</v>
      </c>
      <c r="C24" s="19">
        <v>1267347</v>
      </c>
      <c r="D24" s="19">
        <v>15166628</v>
      </c>
      <c r="E24" s="23">
        <v>91.64</v>
      </c>
      <c r="F24" s="27">
        <v>99.48</v>
      </c>
    </row>
    <row r="25" spans="1:10" x14ac:dyDescent="0.3">
      <c r="A25" s="2">
        <v>45101</v>
      </c>
      <c r="B25" s="19">
        <v>13486464</v>
      </c>
      <c r="C25" s="19">
        <v>1383257</v>
      </c>
      <c r="D25" s="19">
        <v>14869721</v>
      </c>
      <c r="E25" s="23">
        <v>90.69</v>
      </c>
      <c r="F25" s="27">
        <v>99.44</v>
      </c>
    </row>
    <row r="26" spans="1:10" x14ac:dyDescent="0.3">
      <c r="A26" s="2">
        <v>45102</v>
      </c>
      <c r="B26" s="19">
        <v>11357405</v>
      </c>
      <c r="C26" s="19">
        <v>1198192</v>
      </c>
      <c r="D26" s="19">
        <v>12555597</v>
      </c>
      <c r="E26" s="23">
        <v>90.45</v>
      </c>
      <c r="F26" s="27">
        <v>99.35</v>
      </c>
    </row>
    <row r="27" spans="1:10" x14ac:dyDescent="0.3">
      <c r="A27" s="2">
        <v>45103</v>
      </c>
      <c r="B27" s="19">
        <v>14784779</v>
      </c>
      <c r="C27" s="19">
        <v>1229789</v>
      </c>
      <c r="D27" s="19">
        <v>16014568</v>
      </c>
      <c r="E27" s="23">
        <v>92.32</v>
      </c>
      <c r="F27" s="27">
        <v>99.49</v>
      </c>
    </row>
    <row r="28" spans="1:10" x14ac:dyDescent="0.3">
      <c r="A28" s="2">
        <v>45104</v>
      </c>
      <c r="B28" s="19">
        <v>16897988</v>
      </c>
      <c r="C28" s="19">
        <v>1475168</v>
      </c>
      <c r="D28" s="19">
        <v>18373156</v>
      </c>
      <c r="E28" s="23">
        <v>91.97</v>
      </c>
      <c r="F28" s="27">
        <v>99.51</v>
      </c>
    </row>
    <row r="29" spans="1:10" x14ac:dyDescent="0.3">
      <c r="A29" s="2">
        <v>45105</v>
      </c>
      <c r="B29" s="19">
        <v>12413313</v>
      </c>
      <c r="C29" s="19">
        <v>1564341</v>
      </c>
      <c r="D29" s="19">
        <v>13977654</v>
      </c>
      <c r="E29" s="23">
        <v>88.81</v>
      </c>
      <c r="F29" s="27">
        <v>99.26</v>
      </c>
    </row>
    <row r="30" spans="1:10" x14ac:dyDescent="0.3">
      <c r="A30" s="2">
        <v>45106</v>
      </c>
      <c r="B30" s="19">
        <v>12134462</v>
      </c>
      <c r="C30" s="19">
        <v>1304968</v>
      </c>
      <c r="D30" s="19">
        <v>13439430</v>
      </c>
      <c r="E30" s="23">
        <v>90.29</v>
      </c>
      <c r="F30" s="27">
        <v>99.43</v>
      </c>
    </row>
    <row r="31" spans="1:10" x14ac:dyDescent="0.3">
      <c r="A31" s="2">
        <v>45107</v>
      </c>
      <c r="B31" s="19">
        <v>14074529</v>
      </c>
      <c r="C31" s="19">
        <v>1319229</v>
      </c>
      <c r="D31" s="19">
        <v>15393758</v>
      </c>
      <c r="E31" s="23">
        <v>91.43</v>
      </c>
      <c r="F31" s="27">
        <v>99.42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222"/>
  <dimension ref="A1:C40"/>
  <sheetViews>
    <sheetView topLeftCell="A22" workbookViewId="0">
      <selection activeCell="B37" sqref="B37:C37"/>
    </sheetView>
  </sheetViews>
  <sheetFormatPr baseColWidth="10" defaultColWidth="11.44140625" defaultRowHeight="14.4" x14ac:dyDescent="0.3"/>
  <cols>
    <col min="1" max="1" width="66.44140625" bestFit="1" customWidth="1"/>
    <col min="3" max="3" width="12.6640625" bestFit="1" customWidth="1"/>
  </cols>
  <sheetData>
    <row r="1" spans="1:3" x14ac:dyDescent="0.3">
      <c r="A1" s="3" t="s">
        <v>1</v>
      </c>
      <c r="B1" s="3" t="s">
        <v>2</v>
      </c>
      <c r="C1" s="3" t="s">
        <v>3</v>
      </c>
    </row>
    <row r="2" spans="1:3" x14ac:dyDescent="0.3">
      <c r="A2" s="22" t="s">
        <v>18</v>
      </c>
      <c r="B2" s="22">
        <v>26704687</v>
      </c>
      <c r="C2" s="24">
        <f>B2/39213188%</f>
        <v>68.101290310800536</v>
      </c>
    </row>
    <row r="3" spans="1:3" x14ac:dyDescent="0.3">
      <c r="A3" s="22" t="s">
        <v>20</v>
      </c>
      <c r="B3" s="22">
        <v>4999664</v>
      </c>
      <c r="C3" s="24">
        <f t="shared" ref="C3:C30" si="0">B3/39213188%</f>
        <v>12.749955448661812</v>
      </c>
    </row>
    <row r="4" spans="1:3" x14ac:dyDescent="0.3">
      <c r="A4" s="22" t="s">
        <v>19</v>
      </c>
      <c r="B4" s="22">
        <v>4100897</v>
      </c>
      <c r="C4" s="24">
        <f t="shared" si="0"/>
        <v>10.457953584391047</v>
      </c>
    </row>
    <row r="5" spans="1:3" x14ac:dyDescent="0.3">
      <c r="A5" s="22" t="s">
        <v>12</v>
      </c>
      <c r="B5" s="22">
        <v>905506</v>
      </c>
      <c r="C5" s="24">
        <f t="shared" si="0"/>
        <v>2.3091874090930835</v>
      </c>
    </row>
    <row r="6" spans="1:3" x14ac:dyDescent="0.3">
      <c r="A6" s="22" t="s">
        <v>21</v>
      </c>
      <c r="B6" s="22">
        <v>863038</v>
      </c>
      <c r="C6" s="24">
        <f t="shared" si="0"/>
        <v>2.2008871097142113</v>
      </c>
    </row>
    <row r="7" spans="1:3" x14ac:dyDescent="0.3">
      <c r="A7" s="22" t="s">
        <v>6</v>
      </c>
      <c r="B7" s="22">
        <v>639504</v>
      </c>
      <c r="C7" s="24">
        <f t="shared" si="0"/>
        <v>1.6308390942353372</v>
      </c>
    </row>
    <row r="8" spans="1:3" x14ac:dyDescent="0.3">
      <c r="A8" s="22" t="s">
        <v>9</v>
      </c>
      <c r="B8" s="22">
        <v>531284</v>
      </c>
      <c r="C8" s="24">
        <f t="shared" si="0"/>
        <v>1.3548605127438249</v>
      </c>
    </row>
    <row r="9" spans="1:3" x14ac:dyDescent="0.3">
      <c r="A9" s="22" t="s">
        <v>40</v>
      </c>
      <c r="B9" s="22">
        <v>117062</v>
      </c>
      <c r="C9" s="24">
        <f t="shared" si="0"/>
        <v>0.29852711796857728</v>
      </c>
    </row>
    <row r="10" spans="1:3" x14ac:dyDescent="0.3">
      <c r="A10" s="22" t="s">
        <v>16</v>
      </c>
      <c r="B10" s="22">
        <v>106874</v>
      </c>
      <c r="C10" s="24">
        <f t="shared" si="0"/>
        <v>0.27254606281947796</v>
      </c>
    </row>
    <row r="11" spans="1:3" x14ac:dyDescent="0.3">
      <c r="A11" s="22" t="s">
        <v>17</v>
      </c>
      <c r="B11" s="22">
        <v>84790</v>
      </c>
      <c r="C11" s="24">
        <f t="shared" si="0"/>
        <v>0.2162282750384896</v>
      </c>
    </row>
    <row r="12" spans="1:3" x14ac:dyDescent="0.3">
      <c r="A12" s="22" t="s">
        <v>43</v>
      </c>
      <c r="B12" s="22">
        <v>76360</v>
      </c>
      <c r="C12" s="24">
        <f t="shared" si="0"/>
        <v>0.19473040549521248</v>
      </c>
    </row>
    <row r="13" spans="1:3" x14ac:dyDescent="0.3">
      <c r="A13" s="22" t="s">
        <v>44</v>
      </c>
      <c r="B13" s="22">
        <v>52943</v>
      </c>
      <c r="C13" s="24">
        <f t="shared" si="0"/>
        <v>0.13501325115417803</v>
      </c>
    </row>
    <row r="14" spans="1:3" x14ac:dyDescent="0.3">
      <c r="A14" s="22" t="s">
        <v>45</v>
      </c>
      <c r="B14" s="22">
        <v>15309</v>
      </c>
      <c r="C14" s="24">
        <f t="shared" si="0"/>
        <v>3.9040437110086534E-2</v>
      </c>
    </row>
    <row r="15" spans="1:3" x14ac:dyDescent="0.3">
      <c r="A15" s="22" t="s">
        <v>11</v>
      </c>
      <c r="B15" s="22">
        <v>4345</v>
      </c>
      <c r="C15" s="24">
        <f t="shared" si="0"/>
        <v>1.1080455891523025E-2</v>
      </c>
    </row>
    <row r="16" spans="1:3" x14ac:dyDescent="0.3">
      <c r="A16" s="22" t="s">
        <v>10</v>
      </c>
      <c r="B16" s="22">
        <v>4105</v>
      </c>
      <c r="C16" s="24">
        <f t="shared" si="0"/>
        <v>1.0468416900967092E-2</v>
      </c>
    </row>
    <row r="17" spans="1:3" x14ac:dyDescent="0.3">
      <c r="A17" s="22" t="s">
        <v>24</v>
      </c>
      <c r="B17" s="22">
        <v>2312</v>
      </c>
      <c r="C17" s="24">
        <f t="shared" si="0"/>
        <v>5.8959756090221482E-3</v>
      </c>
    </row>
    <row r="18" spans="1:3" x14ac:dyDescent="0.3">
      <c r="A18" s="22" t="s">
        <v>37</v>
      </c>
      <c r="B18" s="22">
        <v>2177</v>
      </c>
      <c r="C18" s="24">
        <f t="shared" si="0"/>
        <v>5.5517036768344364E-3</v>
      </c>
    </row>
    <row r="19" spans="1:3" x14ac:dyDescent="0.3">
      <c r="A19" s="22" t="s">
        <v>39</v>
      </c>
      <c r="B19" s="22">
        <v>1247</v>
      </c>
      <c r="C19" s="24">
        <f t="shared" si="0"/>
        <v>3.1800525884301983E-3</v>
      </c>
    </row>
    <row r="20" spans="1:3" x14ac:dyDescent="0.3">
      <c r="A20" s="22" t="s">
        <v>23</v>
      </c>
      <c r="B20" s="22">
        <v>361</v>
      </c>
      <c r="C20" s="24">
        <f t="shared" si="0"/>
        <v>9.206086482945482E-4</v>
      </c>
    </row>
    <row r="21" spans="1:3" x14ac:dyDescent="0.3">
      <c r="A21" s="22" t="s">
        <v>8</v>
      </c>
      <c r="B21" s="22">
        <v>358</v>
      </c>
      <c r="C21" s="24">
        <f t="shared" si="0"/>
        <v>9.1295816091259906E-4</v>
      </c>
    </row>
    <row r="22" spans="1:3" x14ac:dyDescent="0.3">
      <c r="A22" s="22" t="s">
        <v>15</v>
      </c>
      <c r="B22" s="22">
        <v>213</v>
      </c>
      <c r="C22" s="24">
        <f t="shared" si="0"/>
        <v>5.4318460411838991E-4</v>
      </c>
    </row>
    <row r="23" spans="1:3" x14ac:dyDescent="0.3">
      <c r="A23" s="22" t="s">
        <v>46</v>
      </c>
      <c r="B23" s="22">
        <v>65</v>
      </c>
      <c r="C23" s="24">
        <f t="shared" si="0"/>
        <v>1.6576055994223167E-4</v>
      </c>
    </row>
    <row r="24" spans="1:3" x14ac:dyDescent="0.3">
      <c r="A24" s="22" t="s">
        <v>41</v>
      </c>
      <c r="B24" s="22">
        <v>44</v>
      </c>
      <c r="C24" s="24">
        <f t="shared" si="0"/>
        <v>1.122071482685876E-4</v>
      </c>
    </row>
    <row r="25" spans="1:3" x14ac:dyDescent="0.3">
      <c r="A25" s="22" t="s">
        <v>22</v>
      </c>
      <c r="B25" s="22">
        <v>16</v>
      </c>
      <c r="C25" s="24">
        <f t="shared" si="0"/>
        <v>4.0802599370395492E-5</v>
      </c>
    </row>
    <row r="26" spans="1:3" x14ac:dyDescent="0.3">
      <c r="A26" s="22" t="s">
        <v>47</v>
      </c>
      <c r="B26" s="22">
        <v>9</v>
      </c>
      <c r="C26" s="24">
        <f t="shared" si="0"/>
        <v>2.2951462145847464E-5</v>
      </c>
    </row>
    <row r="27" spans="1:3" x14ac:dyDescent="0.3">
      <c r="A27" s="22" t="s">
        <v>49</v>
      </c>
      <c r="B27" s="22">
        <v>8</v>
      </c>
      <c r="C27" s="24">
        <f t="shared" si="0"/>
        <v>2.0401299685197746E-5</v>
      </c>
    </row>
    <row r="28" spans="1:3" x14ac:dyDescent="0.3">
      <c r="A28" s="22" t="s">
        <v>7</v>
      </c>
      <c r="B28" s="22">
        <v>8</v>
      </c>
      <c r="C28" s="24">
        <f t="shared" si="0"/>
        <v>2.0401299685197746E-5</v>
      </c>
    </row>
    <row r="29" spans="1:3" x14ac:dyDescent="0.3">
      <c r="A29" s="22" t="s">
        <v>13</v>
      </c>
      <c r="B29" s="22">
        <v>1</v>
      </c>
      <c r="C29" s="24">
        <f t="shared" si="0"/>
        <v>2.5501624606497183E-6</v>
      </c>
    </row>
    <row r="30" spans="1:3" x14ac:dyDescent="0.3">
      <c r="A30" s="22" t="s">
        <v>48</v>
      </c>
      <c r="B30" s="22">
        <v>1</v>
      </c>
      <c r="C30" s="24">
        <f t="shared" si="0"/>
        <v>2.5501624606497183E-6</v>
      </c>
    </row>
    <row r="31" spans="1:3" x14ac:dyDescent="0.3">
      <c r="A31" s="5"/>
      <c r="B31" s="5"/>
      <c r="C31" s="24"/>
    </row>
    <row r="32" spans="1:3" x14ac:dyDescent="0.3">
      <c r="A32" s="5"/>
      <c r="B32" s="5"/>
      <c r="C32" s="26"/>
    </row>
    <row r="33" spans="1:3" x14ac:dyDescent="0.3">
      <c r="A33" s="5"/>
      <c r="B33" s="5"/>
      <c r="C33" s="26"/>
    </row>
    <row r="34" spans="1:3" x14ac:dyDescent="0.3">
      <c r="A34" s="5"/>
      <c r="B34" s="5"/>
      <c r="C34" s="26"/>
    </row>
    <row r="35" spans="1:3" x14ac:dyDescent="0.3">
      <c r="A35" s="5"/>
      <c r="B35" s="5"/>
      <c r="C35" s="26"/>
    </row>
    <row r="36" spans="1:3" x14ac:dyDescent="0.3">
      <c r="A36" s="22"/>
      <c r="B36" s="22"/>
      <c r="C36" s="26"/>
    </row>
    <row r="37" spans="1:3" x14ac:dyDescent="0.3">
      <c r="A37" s="58"/>
      <c r="B37" s="22">
        <f>SUM(B2:B31)</f>
        <v>39213188</v>
      </c>
      <c r="C37" s="5"/>
    </row>
    <row r="38" spans="1:3" x14ac:dyDescent="0.3">
      <c r="A38" s="59"/>
      <c r="B38" s="59"/>
      <c r="C38" s="59"/>
    </row>
    <row r="39" spans="1:3" x14ac:dyDescent="0.3">
      <c r="A39" s="59"/>
      <c r="B39" s="59"/>
      <c r="C39" s="59"/>
    </row>
    <row r="40" spans="1:3" x14ac:dyDescent="0.3">
      <c r="A40" s="59"/>
      <c r="B40" s="59"/>
      <c r="C40" s="59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euil213"/>
  <dimension ref="A1:J32"/>
  <sheetViews>
    <sheetView workbookViewId="0">
      <selection activeCell="A2" sqref="A2"/>
    </sheetView>
  </sheetViews>
  <sheetFormatPr baseColWidth="10" defaultColWidth="11.44140625" defaultRowHeight="14.4" x14ac:dyDescent="0.3"/>
  <cols>
    <col min="1" max="1" width="17.88671875" bestFit="1" customWidth="1"/>
    <col min="2" max="2" width="12.109375" bestFit="1" customWidth="1"/>
    <col min="5" max="5" width="26.44140625" bestFit="1" customWidth="1"/>
    <col min="6" max="6" width="23.33203125" bestFit="1" customWidth="1"/>
  </cols>
  <sheetData>
    <row r="1" spans="1:6" x14ac:dyDescent="0.3">
      <c r="A1" s="3" t="s">
        <v>144</v>
      </c>
      <c r="B1" s="3" t="s">
        <v>149</v>
      </c>
      <c r="C1" s="3" t="s">
        <v>145</v>
      </c>
      <c r="D1" s="3" t="s">
        <v>0</v>
      </c>
      <c r="E1" s="3" t="s">
        <v>34</v>
      </c>
      <c r="F1" s="3" t="s">
        <v>35</v>
      </c>
    </row>
    <row r="2" spans="1:6" x14ac:dyDescent="0.3">
      <c r="A2" s="2">
        <v>45108</v>
      </c>
      <c r="B2" s="19">
        <v>12960188</v>
      </c>
      <c r="C2" s="19">
        <v>1248611</v>
      </c>
      <c r="D2" s="19">
        <v>14208799</v>
      </c>
      <c r="E2" s="23">
        <v>91.21</v>
      </c>
      <c r="F2" s="27">
        <v>99.44</v>
      </c>
    </row>
    <row r="3" spans="1:6" x14ac:dyDescent="0.3">
      <c r="A3" s="2">
        <v>45109</v>
      </c>
      <c r="B3" s="19">
        <v>10779438</v>
      </c>
      <c r="C3" s="19">
        <v>1173220</v>
      </c>
      <c r="D3" s="19">
        <v>11952658</v>
      </c>
      <c r="E3" s="23">
        <v>90.18</v>
      </c>
      <c r="F3" s="27">
        <v>99.34</v>
      </c>
    </row>
    <row r="4" spans="1:6" x14ac:dyDescent="0.3">
      <c r="A4" s="2">
        <v>45110</v>
      </c>
      <c r="B4" s="19">
        <v>13436664</v>
      </c>
      <c r="C4" s="19">
        <v>1150537</v>
      </c>
      <c r="D4" s="19">
        <v>14587201</v>
      </c>
      <c r="E4" s="23">
        <v>92.11</v>
      </c>
      <c r="F4" s="27">
        <v>99.5</v>
      </c>
    </row>
    <row r="5" spans="1:6" x14ac:dyDescent="0.3">
      <c r="A5" s="2">
        <v>45111</v>
      </c>
      <c r="B5" s="19">
        <v>14208715</v>
      </c>
      <c r="C5" s="19">
        <v>1354053</v>
      </c>
      <c r="D5" s="19">
        <v>15562768</v>
      </c>
      <c r="E5" s="23">
        <v>91.3</v>
      </c>
      <c r="F5" s="27">
        <v>99.5</v>
      </c>
    </row>
    <row r="6" spans="1:6" x14ac:dyDescent="0.3">
      <c r="A6" s="2">
        <v>45112</v>
      </c>
      <c r="B6" s="19">
        <v>13855062</v>
      </c>
      <c r="C6" s="19">
        <v>1362061</v>
      </c>
      <c r="D6" s="19">
        <v>15217123</v>
      </c>
      <c r="E6" s="23">
        <v>91.05</v>
      </c>
      <c r="F6" s="27">
        <v>99.48</v>
      </c>
    </row>
    <row r="7" spans="1:6" x14ac:dyDescent="0.3">
      <c r="A7" s="2">
        <v>45113</v>
      </c>
      <c r="B7" s="19">
        <v>13143967</v>
      </c>
      <c r="C7" s="19">
        <v>1254518</v>
      </c>
      <c r="D7" s="19">
        <v>14398485</v>
      </c>
      <c r="E7" s="23">
        <v>91.29</v>
      </c>
      <c r="F7" s="27">
        <v>99.55</v>
      </c>
    </row>
    <row r="8" spans="1:6" x14ac:dyDescent="0.3">
      <c r="A8" s="2">
        <v>45114</v>
      </c>
      <c r="B8" s="19">
        <v>14497955</v>
      </c>
      <c r="C8" s="19">
        <v>1315090</v>
      </c>
      <c r="D8" s="19">
        <v>15813045</v>
      </c>
      <c r="E8" s="1">
        <v>91.68</v>
      </c>
      <c r="F8" s="27">
        <v>99.14</v>
      </c>
    </row>
    <row r="9" spans="1:6" x14ac:dyDescent="0.3">
      <c r="A9" s="2">
        <v>45115</v>
      </c>
      <c r="B9" s="19">
        <v>13560622</v>
      </c>
      <c r="C9" s="19">
        <v>1295012</v>
      </c>
      <c r="D9" s="19">
        <v>14855634</v>
      </c>
      <c r="E9" s="1">
        <v>91.28</v>
      </c>
      <c r="F9" s="27">
        <v>99.53</v>
      </c>
    </row>
    <row r="10" spans="1:6" x14ac:dyDescent="0.3">
      <c r="A10" s="2">
        <v>45116</v>
      </c>
      <c r="B10" s="19">
        <v>10838787</v>
      </c>
      <c r="C10" s="19">
        <v>1177458</v>
      </c>
      <c r="D10" s="19">
        <v>12016245</v>
      </c>
      <c r="E10" s="1">
        <v>90.2</v>
      </c>
      <c r="F10" s="27">
        <v>99.7</v>
      </c>
    </row>
    <row r="11" spans="1:6" x14ac:dyDescent="0.3">
      <c r="A11" s="2">
        <v>45117</v>
      </c>
      <c r="B11" s="19">
        <v>13805109</v>
      </c>
      <c r="C11" s="19">
        <v>1119739</v>
      </c>
      <c r="D11" s="19">
        <v>14924848</v>
      </c>
      <c r="E11" s="1">
        <v>92.5</v>
      </c>
      <c r="F11" s="27">
        <v>99.71</v>
      </c>
    </row>
    <row r="12" spans="1:6" x14ac:dyDescent="0.3">
      <c r="A12" s="2">
        <v>45118</v>
      </c>
      <c r="B12" s="19">
        <v>14435526</v>
      </c>
      <c r="C12" s="19">
        <v>1203333</v>
      </c>
      <c r="D12" s="19">
        <v>15638859</v>
      </c>
      <c r="E12" s="23">
        <v>92.31</v>
      </c>
      <c r="F12" s="27">
        <v>99.69</v>
      </c>
    </row>
    <row r="13" spans="1:6" x14ac:dyDescent="0.3">
      <c r="A13" s="2">
        <v>45119</v>
      </c>
      <c r="B13" s="19">
        <v>13184521</v>
      </c>
      <c r="C13" s="19">
        <v>1162488</v>
      </c>
      <c r="D13" s="19">
        <v>14347009</v>
      </c>
      <c r="E13" s="23">
        <v>91.9</v>
      </c>
      <c r="F13" s="27">
        <v>99.7</v>
      </c>
    </row>
    <row r="14" spans="1:6" x14ac:dyDescent="0.3">
      <c r="A14" s="2">
        <v>45120</v>
      </c>
      <c r="B14" s="19">
        <v>12727277</v>
      </c>
      <c r="C14" s="19">
        <v>894546</v>
      </c>
      <c r="D14" s="19">
        <v>13621823</v>
      </c>
      <c r="E14" s="23">
        <v>93.43</v>
      </c>
      <c r="F14" s="27">
        <v>99.29</v>
      </c>
    </row>
    <row r="15" spans="1:6" x14ac:dyDescent="0.3">
      <c r="A15" s="2">
        <v>45121</v>
      </c>
      <c r="B15" s="19">
        <v>13693885</v>
      </c>
      <c r="C15" s="19">
        <v>1172145</v>
      </c>
      <c r="D15" s="19">
        <v>14866030</v>
      </c>
      <c r="E15" s="23">
        <v>92.11</v>
      </c>
      <c r="F15" s="27">
        <v>99.76</v>
      </c>
    </row>
    <row r="16" spans="1:6" x14ac:dyDescent="0.3">
      <c r="A16" s="2">
        <v>45122</v>
      </c>
      <c r="B16" s="19">
        <v>13113620</v>
      </c>
      <c r="C16" s="19">
        <v>1241911</v>
      </c>
      <c r="D16" s="19">
        <v>14355531</v>
      </c>
      <c r="E16" s="23">
        <v>91.34</v>
      </c>
      <c r="F16" s="27">
        <v>99.78</v>
      </c>
    </row>
    <row r="17" spans="1:10" x14ac:dyDescent="0.3">
      <c r="A17" s="2">
        <v>45123</v>
      </c>
      <c r="B17" s="19">
        <v>10744445</v>
      </c>
      <c r="C17" s="19">
        <v>1088806</v>
      </c>
      <c r="D17" s="19">
        <v>11833251</v>
      </c>
      <c r="E17" s="23">
        <v>90.79</v>
      </c>
      <c r="F17" s="27">
        <v>99.76</v>
      </c>
    </row>
    <row r="18" spans="1:10" x14ac:dyDescent="0.3">
      <c r="A18" s="2">
        <v>45124</v>
      </c>
      <c r="B18" s="19">
        <v>13134995</v>
      </c>
      <c r="C18" s="19">
        <v>1063528</v>
      </c>
      <c r="D18" s="19">
        <v>14198523</v>
      </c>
      <c r="E18" s="1">
        <v>92.5</v>
      </c>
      <c r="F18" s="8">
        <v>99.76</v>
      </c>
      <c r="G18" s="9"/>
    </row>
    <row r="19" spans="1:10" x14ac:dyDescent="0.3">
      <c r="A19" s="2">
        <v>45125</v>
      </c>
      <c r="B19" s="19">
        <v>13336243</v>
      </c>
      <c r="C19" s="19">
        <v>1124404</v>
      </c>
      <c r="D19" s="19">
        <v>14460647</v>
      </c>
      <c r="E19" s="1">
        <v>92.22</v>
      </c>
      <c r="F19" s="8">
        <v>99.77</v>
      </c>
      <c r="G19" s="9"/>
    </row>
    <row r="20" spans="1:10" x14ac:dyDescent="0.3">
      <c r="A20" s="2">
        <v>45126</v>
      </c>
      <c r="B20" s="19">
        <v>13017706</v>
      </c>
      <c r="C20" s="19">
        <v>1070087</v>
      </c>
      <c r="D20" s="19">
        <v>14087793</v>
      </c>
      <c r="E20" s="1">
        <v>92.4</v>
      </c>
      <c r="F20" s="8">
        <v>99.78</v>
      </c>
      <c r="G20" s="9"/>
    </row>
    <row r="21" spans="1:10" x14ac:dyDescent="0.3">
      <c r="A21" s="2">
        <v>45127</v>
      </c>
      <c r="B21" s="19">
        <v>12661593</v>
      </c>
      <c r="C21" s="19">
        <v>1046059</v>
      </c>
      <c r="D21" s="19">
        <v>13707652</v>
      </c>
      <c r="E21" s="1">
        <v>92.37</v>
      </c>
      <c r="F21" s="8">
        <v>99.76</v>
      </c>
      <c r="G21" s="10"/>
      <c r="H21" s="6"/>
      <c r="I21" s="6"/>
      <c r="J21" s="6"/>
    </row>
    <row r="22" spans="1:10" x14ac:dyDescent="0.3">
      <c r="A22" s="2">
        <v>45128</v>
      </c>
      <c r="B22" s="19">
        <v>12547354</v>
      </c>
      <c r="C22" s="19">
        <v>1039682</v>
      </c>
      <c r="D22" s="19">
        <v>13587036</v>
      </c>
      <c r="E22" s="23">
        <v>92.35</v>
      </c>
      <c r="F22" s="8">
        <v>99.72</v>
      </c>
      <c r="H22" s="6"/>
      <c r="I22" s="6"/>
      <c r="J22" s="6"/>
    </row>
    <row r="23" spans="1:10" x14ac:dyDescent="0.3">
      <c r="A23" s="2">
        <v>45129</v>
      </c>
      <c r="B23" s="19">
        <v>12144973</v>
      </c>
      <c r="C23" s="19">
        <v>1111681</v>
      </c>
      <c r="D23" s="19">
        <v>13256654</v>
      </c>
      <c r="E23" s="23">
        <v>91.61</v>
      </c>
      <c r="F23" s="8">
        <v>99.78</v>
      </c>
      <c r="H23" s="6"/>
      <c r="I23" s="6"/>
      <c r="J23" s="6"/>
    </row>
    <row r="24" spans="1:10" x14ac:dyDescent="0.3">
      <c r="A24" s="2">
        <v>45130</v>
      </c>
      <c r="B24" s="19">
        <v>10995959</v>
      </c>
      <c r="C24" s="19">
        <v>1076648</v>
      </c>
      <c r="D24" s="19">
        <v>12072607</v>
      </c>
      <c r="E24" s="23">
        <v>91.08</v>
      </c>
      <c r="F24" s="8">
        <v>99.77</v>
      </c>
    </row>
    <row r="25" spans="1:10" x14ac:dyDescent="0.3">
      <c r="A25" s="2">
        <v>45131</v>
      </c>
      <c r="B25" s="19">
        <v>13852524</v>
      </c>
      <c r="C25" s="19">
        <v>1171110</v>
      </c>
      <c r="D25" s="19">
        <v>15023634</v>
      </c>
      <c r="E25" s="23">
        <v>92.2</v>
      </c>
      <c r="F25" s="7">
        <v>99.75</v>
      </c>
    </row>
    <row r="26" spans="1:10" x14ac:dyDescent="0.3">
      <c r="A26" s="2">
        <v>45132</v>
      </c>
      <c r="B26" s="23">
        <v>13673938</v>
      </c>
      <c r="C26" s="23">
        <v>1165675</v>
      </c>
      <c r="D26" s="23">
        <v>14839613</v>
      </c>
      <c r="E26" s="23">
        <v>92.14</v>
      </c>
      <c r="F26" s="7">
        <v>99.76</v>
      </c>
    </row>
    <row r="27" spans="1:10" x14ac:dyDescent="0.3">
      <c r="A27" s="2">
        <v>45133</v>
      </c>
      <c r="B27" s="23">
        <v>12813786</v>
      </c>
      <c r="C27" s="23">
        <v>1082051</v>
      </c>
      <c r="D27" s="23">
        <v>13895837</v>
      </c>
      <c r="E27" s="23">
        <v>92.21</v>
      </c>
      <c r="F27" s="7">
        <v>99.68</v>
      </c>
    </row>
    <row r="28" spans="1:10" x14ac:dyDescent="0.3">
      <c r="A28" s="2">
        <v>45134</v>
      </c>
      <c r="B28" s="23">
        <v>12419516</v>
      </c>
      <c r="C28" s="23">
        <v>1024182</v>
      </c>
      <c r="D28" s="23">
        <v>13443698</v>
      </c>
      <c r="E28" s="23">
        <v>92.38</v>
      </c>
      <c r="F28" s="7">
        <v>99.75</v>
      </c>
    </row>
    <row r="29" spans="1:10" x14ac:dyDescent="0.3">
      <c r="A29" s="2">
        <v>45135</v>
      </c>
      <c r="B29" s="23">
        <v>13515261</v>
      </c>
      <c r="C29" s="23">
        <v>1137224</v>
      </c>
      <c r="D29" s="23">
        <v>14652485</v>
      </c>
      <c r="E29" s="23">
        <v>92.24</v>
      </c>
      <c r="F29" s="7">
        <v>99.75</v>
      </c>
    </row>
    <row r="30" spans="1:10" x14ac:dyDescent="0.3">
      <c r="A30" s="2">
        <v>45136</v>
      </c>
      <c r="B30" s="23">
        <v>12870798</v>
      </c>
      <c r="C30" s="23">
        <v>1038131</v>
      </c>
      <c r="D30" s="23">
        <v>13908929</v>
      </c>
      <c r="E30" s="23">
        <v>92.54</v>
      </c>
      <c r="F30" s="7">
        <v>99.76</v>
      </c>
    </row>
    <row r="31" spans="1:10" x14ac:dyDescent="0.3">
      <c r="A31" s="2">
        <v>45137</v>
      </c>
      <c r="B31" s="23">
        <v>11049249</v>
      </c>
      <c r="C31" s="23">
        <v>1059247</v>
      </c>
      <c r="D31" s="23">
        <v>12108496</v>
      </c>
      <c r="E31" s="23">
        <v>91.25</v>
      </c>
      <c r="F31" s="7">
        <v>99.74</v>
      </c>
    </row>
    <row r="32" spans="1:10" x14ac:dyDescent="0.3">
      <c r="A32" s="2">
        <v>45138</v>
      </c>
      <c r="B32" s="23">
        <v>13303464</v>
      </c>
      <c r="C32" s="23">
        <v>1059385</v>
      </c>
      <c r="D32" s="23">
        <v>14362849</v>
      </c>
      <c r="E32" s="23">
        <v>92.62</v>
      </c>
      <c r="F32" s="7">
        <v>99.76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euil224"/>
  <dimension ref="A1:C39"/>
  <sheetViews>
    <sheetView workbookViewId="0">
      <selection activeCell="A2" sqref="A2:B29"/>
    </sheetView>
  </sheetViews>
  <sheetFormatPr baseColWidth="10" defaultColWidth="11.44140625" defaultRowHeight="14.4" x14ac:dyDescent="0.3"/>
  <cols>
    <col min="1" max="1" width="45" bestFit="1" customWidth="1"/>
    <col min="3" max="3" width="12.6640625" bestFit="1" customWidth="1"/>
  </cols>
  <sheetData>
    <row r="1" spans="1:3" x14ac:dyDescent="0.3">
      <c r="A1" s="3" t="s">
        <v>1</v>
      </c>
      <c r="B1" s="3" t="s">
        <v>2</v>
      </c>
      <c r="C1" s="3" t="s">
        <v>3</v>
      </c>
    </row>
    <row r="2" spans="1:3" x14ac:dyDescent="0.3">
      <c r="A2" s="5" t="s">
        <v>51</v>
      </c>
      <c r="B2" s="22">
        <v>22337812</v>
      </c>
      <c r="C2" s="7">
        <f>B2/33988951%</f>
        <v>65.720804387284559</v>
      </c>
    </row>
    <row r="3" spans="1:3" x14ac:dyDescent="0.3">
      <c r="A3" s="22" t="s">
        <v>53</v>
      </c>
      <c r="B3" s="22">
        <v>4838455</v>
      </c>
      <c r="C3" s="7">
        <f t="shared" ref="C3:C30" si="0">B3/33988951%</f>
        <v>14.235376078537993</v>
      </c>
    </row>
    <row r="4" spans="1:3" x14ac:dyDescent="0.3">
      <c r="A4" s="22" t="s">
        <v>52</v>
      </c>
      <c r="B4" s="22">
        <v>3860767</v>
      </c>
      <c r="C4" s="7">
        <f t="shared" si="0"/>
        <v>11.358888363456701</v>
      </c>
    </row>
    <row r="5" spans="1:3" x14ac:dyDescent="0.3">
      <c r="A5" s="22" t="s">
        <v>54</v>
      </c>
      <c r="B5" s="22">
        <v>1761013</v>
      </c>
      <c r="C5" s="7">
        <f t="shared" si="0"/>
        <v>5.1811337160714377</v>
      </c>
    </row>
    <row r="6" spans="1:3" x14ac:dyDescent="0.3">
      <c r="A6" s="22" t="s">
        <v>55</v>
      </c>
      <c r="B6" s="22">
        <v>740168</v>
      </c>
      <c r="C6" s="7">
        <f t="shared" si="0"/>
        <v>2.1776723853584063</v>
      </c>
    </row>
    <row r="7" spans="1:3" x14ac:dyDescent="0.3">
      <c r="A7" s="22" t="s">
        <v>56</v>
      </c>
      <c r="B7" s="22">
        <v>95728</v>
      </c>
      <c r="C7" s="7">
        <f t="shared" si="0"/>
        <v>0.28164446734469678</v>
      </c>
    </row>
    <row r="8" spans="1:3" x14ac:dyDescent="0.3">
      <c r="A8" s="22" t="s">
        <v>57</v>
      </c>
      <c r="B8" s="22">
        <v>93162</v>
      </c>
      <c r="C8" s="7">
        <f t="shared" si="0"/>
        <v>0.27409495515174914</v>
      </c>
    </row>
    <row r="9" spans="1:3" x14ac:dyDescent="0.3">
      <c r="A9" s="22" t="s">
        <v>58</v>
      </c>
      <c r="B9" s="22">
        <v>88381</v>
      </c>
      <c r="C9" s="7">
        <f t="shared" si="0"/>
        <v>0.26002861930043086</v>
      </c>
    </row>
    <row r="10" spans="1:3" x14ac:dyDescent="0.3">
      <c r="A10" s="22" t="s">
        <v>14</v>
      </c>
      <c r="B10" s="22">
        <v>66443</v>
      </c>
      <c r="C10" s="7">
        <f t="shared" si="0"/>
        <v>0.19548411482307881</v>
      </c>
    </row>
    <row r="11" spans="1:3" x14ac:dyDescent="0.3">
      <c r="A11" s="22" t="s">
        <v>59</v>
      </c>
      <c r="B11" s="22">
        <v>58442</v>
      </c>
      <c r="C11" s="7">
        <f t="shared" si="0"/>
        <v>0.17194411207336172</v>
      </c>
    </row>
    <row r="12" spans="1:3" x14ac:dyDescent="0.3">
      <c r="A12" s="22" t="s">
        <v>60</v>
      </c>
      <c r="B12" s="22">
        <v>24124</v>
      </c>
      <c r="C12" s="7">
        <f t="shared" si="0"/>
        <v>7.0976006290985563E-2</v>
      </c>
    </row>
    <row r="13" spans="1:3" x14ac:dyDescent="0.3">
      <c r="A13" s="22" t="s">
        <v>61</v>
      </c>
      <c r="B13" s="22">
        <v>10338</v>
      </c>
      <c r="C13" s="7">
        <f t="shared" si="0"/>
        <v>3.0415766582499119E-2</v>
      </c>
    </row>
    <row r="14" spans="1:3" x14ac:dyDescent="0.3">
      <c r="A14" s="22" t="s">
        <v>62</v>
      </c>
      <c r="B14" s="22">
        <v>4699</v>
      </c>
      <c r="C14" s="7">
        <f t="shared" si="0"/>
        <v>1.3825080979992585E-2</v>
      </c>
    </row>
    <row r="15" spans="1:3" x14ac:dyDescent="0.3">
      <c r="A15" s="22" t="s">
        <v>63</v>
      </c>
      <c r="B15" s="22">
        <v>4047</v>
      </c>
      <c r="C15" s="7">
        <f t="shared" si="0"/>
        <v>1.1906810539695679E-2</v>
      </c>
    </row>
    <row r="16" spans="1:3" x14ac:dyDescent="0.3">
      <c r="A16" s="22" t="s">
        <v>64</v>
      </c>
      <c r="B16" s="22">
        <v>2027</v>
      </c>
      <c r="C16" s="7">
        <f t="shared" si="0"/>
        <v>5.9637027338678384E-3</v>
      </c>
    </row>
    <row r="17" spans="1:3" x14ac:dyDescent="0.3">
      <c r="A17" s="22" t="s">
        <v>65</v>
      </c>
      <c r="B17" s="22">
        <v>1687</v>
      </c>
      <c r="C17" s="7">
        <f t="shared" si="0"/>
        <v>4.9633776576393897E-3</v>
      </c>
    </row>
    <row r="18" spans="1:3" x14ac:dyDescent="0.3">
      <c r="A18" s="22" t="s">
        <v>67</v>
      </c>
      <c r="B18" s="22">
        <v>766</v>
      </c>
      <c r="C18" s="7">
        <f t="shared" si="0"/>
        <v>2.2536735540911513E-3</v>
      </c>
    </row>
    <row r="19" spans="1:3" x14ac:dyDescent="0.3">
      <c r="A19" s="22" t="s">
        <v>66</v>
      </c>
      <c r="B19" s="22">
        <v>303</v>
      </c>
      <c r="C19" s="7">
        <f t="shared" si="0"/>
        <v>8.9146617087417607E-4</v>
      </c>
    </row>
    <row r="20" spans="1:3" x14ac:dyDescent="0.3">
      <c r="A20" s="22" t="s">
        <v>68</v>
      </c>
      <c r="B20" s="22">
        <v>267</v>
      </c>
      <c r="C20" s="7">
        <f t="shared" si="0"/>
        <v>7.8554939809704629E-4</v>
      </c>
    </row>
    <row r="21" spans="1:3" x14ac:dyDescent="0.3">
      <c r="A21" s="22" t="s">
        <v>69</v>
      </c>
      <c r="B21" s="22">
        <v>145</v>
      </c>
      <c r="C21" s="7">
        <f t="shared" si="0"/>
        <v>4.2660922368566184E-4</v>
      </c>
    </row>
    <row r="22" spans="1:3" x14ac:dyDescent="0.3">
      <c r="A22" s="22" t="s">
        <v>71</v>
      </c>
      <c r="B22" s="22">
        <v>77</v>
      </c>
      <c r="C22" s="7">
        <f t="shared" si="0"/>
        <v>2.2654420843997214E-4</v>
      </c>
    </row>
    <row r="23" spans="1:3" x14ac:dyDescent="0.3">
      <c r="A23" s="22" t="s">
        <v>75</v>
      </c>
      <c r="B23" s="22">
        <v>46</v>
      </c>
      <c r="C23" s="7">
        <f t="shared" si="0"/>
        <v>1.353380985485548E-4</v>
      </c>
    </row>
    <row r="24" spans="1:3" x14ac:dyDescent="0.3">
      <c r="A24" s="22" t="s">
        <v>70</v>
      </c>
      <c r="B24" s="22">
        <v>20</v>
      </c>
      <c r="C24" s="7">
        <f t="shared" si="0"/>
        <v>5.8842651542849908E-5</v>
      </c>
    </row>
    <row r="25" spans="1:3" x14ac:dyDescent="0.3">
      <c r="A25" s="22" t="s">
        <v>76</v>
      </c>
      <c r="B25" s="22">
        <v>13</v>
      </c>
      <c r="C25" s="7">
        <f t="shared" si="0"/>
        <v>3.8247723502852438E-5</v>
      </c>
    </row>
    <row r="26" spans="1:3" x14ac:dyDescent="0.3">
      <c r="A26" s="22" t="s">
        <v>72</v>
      </c>
      <c r="B26" s="22">
        <v>11</v>
      </c>
      <c r="C26" s="7">
        <f t="shared" si="0"/>
        <v>3.2363458348567449E-5</v>
      </c>
    </row>
    <row r="27" spans="1:3" x14ac:dyDescent="0.3">
      <c r="A27" s="22" t="s">
        <v>73</v>
      </c>
      <c r="B27" s="22">
        <v>6</v>
      </c>
      <c r="C27" s="7">
        <f t="shared" si="0"/>
        <v>1.7652795462854972E-5</v>
      </c>
    </row>
    <row r="28" spans="1:3" x14ac:dyDescent="0.3">
      <c r="A28" s="22" t="s">
        <v>74</v>
      </c>
      <c r="B28" s="22">
        <v>2</v>
      </c>
      <c r="C28" s="7">
        <f t="shared" si="0"/>
        <v>5.8842651542849912E-6</v>
      </c>
    </row>
    <row r="29" spans="1:3" x14ac:dyDescent="0.3">
      <c r="A29" s="22" t="s">
        <v>78</v>
      </c>
      <c r="B29" s="22">
        <v>1</v>
      </c>
      <c r="C29" s="7">
        <f t="shared" si="0"/>
        <v>2.9421325771424956E-6</v>
      </c>
    </row>
    <row r="30" spans="1:3" x14ac:dyDescent="0.3">
      <c r="A30" s="22" t="s">
        <v>77</v>
      </c>
      <c r="B30" s="22">
        <v>1</v>
      </c>
      <c r="C30" s="7">
        <f t="shared" si="0"/>
        <v>2.9421325771424956E-6</v>
      </c>
    </row>
    <row r="31" spans="1:3" x14ac:dyDescent="0.3">
      <c r="A31" s="5"/>
      <c r="B31" s="22"/>
      <c r="C31" s="24"/>
    </row>
    <row r="32" spans="1:3" x14ac:dyDescent="0.3">
      <c r="A32" s="5"/>
      <c r="B32" s="22"/>
      <c r="C32" s="26"/>
    </row>
    <row r="33" spans="1:3" x14ac:dyDescent="0.3">
      <c r="A33" s="5"/>
      <c r="B33" s="22"/>
      <c r="C33" s="26"/>
    </row>
    <row r="34" spans="1:3" x14ac:dyDescent="0.3">
      <c r="A34" s="5"/>
      <c r="B34" s="22"/>
      <c r="C34" s="26"/>
    </row>
    <row r="35" spans="1:3" x14ac:dyDescent="0.3">
      <c r="A35" s="5"/>
      <c r="B35" s="5"/>
      <c r="C35" s="26"/>
    </row>
    <row r="36" spans="1:3" x14ac:dyDescent="0.3">
      <c r="A36" s="22"/>
      <c r="B36" s="22"/>
      <c r="C36" s="26"/>
    </row>
    <row r="37" spans="1:3" x14ac:dyDescent="0.3">
      <c r="A37" s="58"/>
      <c r="B37" s="22">
        <f>SUM(B2:B34)</f>
        <v>33988951</v>
      </c>
      <c r="C37" s="5"/>
    </row>
    <row r="38" spans="1:3" x14ac:dyDescent="0.3">
      <c r="A38" s="59"/>
      <c r="B38" s="59"/>
      <c r="C38" s="59"/>
    </row>
    <row r="39" spans="1:3" x14ac:dyDescent="0.3">
      <c r="B39" s="59"/>
      <c r="C39" s="59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214"/>
  <dimension ref="A1:L34"/>
  <sheetViews>
    <sheetView topLeftCell="A3" workbookViewId="0">
      <selection activeCell="A2" sqref="A2:A32"/>
    </sheetView>
  </sheetViews>
  <sheetFormatPr baseColWidth="10" defaultColWidth="11.44140625" defaultRowHeight="14.4" x14ac:dyDescent="0.3"/>
  <cols>
    <col min="1" max="1" width="17.88671875" bestFit="1" customWidth="1"/>
    <col min="2" max="2" width="12.109375" bestFit="1" customWidth="1"/>
    <col min="5" max="5" width="26.44140625" bestFit="1" customWidth="1"/>
    <col min="6" max="6" width="23.33203125" bestFit="1" customWidth="1"/>
  </cols>
  <sheetData>
    <row r="1" spans="1:6" x14ac:dyDescent="0.3">
      <c r="A1" s="3" t="s">
        <v>144</v>
      </c>
      <c r="B1" s="3" t="s">
        <v>149</v>
      </c>
      <c r="C1" s="3" t="s">
        <v>145</v>
      </c>
      <c r="D1" s="3" t="s">
        <v>0</v>
      </c>
      <c r="E1" s="3" t="s">
        <v>34</v>
      </c>
      <c r="F1" s="3" t="s">
        <v>35</v>
      </c>
    </row>
    <row r="2" spans="1:6" x14ac:dyDescent="0.3">
      <c r="A2" s="2">
        <v>45139</v>
      </c>
      <c r="B2" s="23">
        <v>13849521</v>
      </c>
      <c r="C2" s="23">
        <v>1264019</v>
      </c>
      <c r="D2" s="23">
        <v>15113540</v>
      </c>
      <c r="E2" s="23">
        <v>91.64</v>
      </c>
      <c r="F2" s="23">
        <v>99.7</v>
      </c>
    </row>
    <row r="3" spans="1:6" x14ac:dyDescent="0.3">
      <c r="A3" s="2">
        <v>45140</v>
      </c>
      <c r="B3" s="23">
        <v>13061287</v>
      </c>
      <c r="C3" s="23">
        <v>1188065</v>
      </c>
      <c r="D3" s="23">
        <v>14249352</v>
      </c>
      <c r="E3" s="23">
        <v>91.66</v>
      </c>
      <c r="F3" s="23">
        <v>99.71</v>
      </c>
    </row>
    <row r="4" spans="1:6" x14ac:dyDescent="0.3">
      <c r="A4" s="2">
        <v>45141</v>
      </c>
      <c r="B4" s="23">
        <v>13218088</v>
      </c>
      <c r="C4" s="23">
        <v>1190492</v>
      </c>
      <c r="D4" s="23">
        <v>14408580</v>
      </c>
      <c r="E4" s="23">
        <v>91.74</v>
      </c>
      <c r="F4" s="23">
        <v>99.77</v>
      </c>
    </row>
    <row r="5" spans="1:6" x14ac:dyDescent="0.3">
      <c r="A5" s="2">
        <v>45142</v>
      </c>
      <c r="B5" s="23">
        <v>14356755</v>
      </c>
      <c r="C5" s="23">
        <v>1344095</v>
      </c>
      <c r="D5" s="23">
        <v>15700850</v>
      </c>
      <c r="E5" s="23">
        <v>91.44</v>
      </c>
      <c r="F5" s="23">
        <v>99.76</v>
      </c>
    </row>
    <row r="6" spans="1:6" x14ac:dyDescent="0.3">
      <c r="A6" s="2">
        <v>45143</v>
      </c>
      <c r="B6" s="23">
        <v>13396980</v>
      </c>
      <c r="C6" s="23">
        <v>1283844</v>
      </c>
      <c r="D6" s="23">
        <v>14680824</v>
      </c>
      <c r="E6" s="23">
        <v>91.25</v>
      </c>
      <c r="F6" s="23">
        <v>99.7</v>
      </c>
    </row>
    <row r="7" spans="1:6" x14ac:dyDescent="0.3">
      <c r="A7" s="2">
        <v>45144</v>
      </c>
      <c r="B7" s="23">
        <v>11466007</v>
      </c>
      <c r="C7" s="23">
        <v>1181593</v>
      </c>
      <c r="D7" s="23">
        <v>12647600</v>
      </c>
      <c r="E7" s="23">
        <v>90.66</v>
      </c>
      <c r="F7" s="23">
        <v>99.74</v>
      </c>
    </row>
    <row r="8" spans="1:6" x14ac:dyDescent="0.3">
      <c r="A8" s="2">
        <v>45145</v>
      </c>
      <c r="B8" s="23">
        <v>13487418</v>
      </c>
      <c r="C8" s="23">
        <v>1146085</v>
      </c>
      <c r="D8" s="23">
        <v>14633503</v>
      </c>
      <c r="E8" s="23">
        <v>92.17</v>
      </c>
      <c r="F8" s="23">
        <v>99.71</v>
      </c>
    </row>
    <row r="9" spans="1:6" x14ac:dyDescent="0.3">
      <c r="A9" s="2">
        <v>45146</v>
      </c>
      <c r="B9" s="23">
        <v>14245967</v>
      </c>
      <c r="C9" s="23">
        <v>1216385</v>
      </c>
      <c r="D9" s="23">
        <v>15462352</v>
      </c>
      <c r="E9" s="23">
        <v>92.13</v>
      </c>
      <c r="F9" s="23">
        <v>99.75</v>
      </c>
    </row>
    <row r="10" spans="1:6" x14ac:dyDescent="0.3">
      <c r="A10" s="2">
        <v>45147</v>
      </c>
      <c r="B10" s="23">
        <v>12906201</v>
      </c>
      <c r="C10" s="23">
        <v>1140913</v>
      </c>
      <c r="D10" s="23">
        <v>14047114</v>
      </c>
      <c r="E10" s="23">
        <v>91.88</v>
      </c>
      <c r="F10" s="23">
        <v>99.75</v>
      </c>
    </row>
    <row r="11" spans="1:6" x14ac:dyDescent="0.3">
      <c r="A11" s="2">
        <v>45148</v>
      </c>
      <c r="B11" s="23">
        <v>13344306</v>
      </c>
      <c r="C11" s="23">
        <v>1102537</v>
      </c>
      <c r="D11" s="23">
        <v>14446843</v>
      </c>
      <c r="E11" s="23">
        <v>92.37</v>
      </c>
      <c r="F11" s="23">
        <v>99.76</v>
      </c>
    </row>
    <row r="12" spans="1:6" x14ac:dyDescent="0.3">
      <c r="A12" s="2">
        <v>45149</v>
      </c>
      <c r="B12" s="23">
        <v>14317880</v>
      </c>
      <c r="C12" s="23">
        <v>1236564</v>
      </c>
      <c r="D12" s="23">
        <v>15554444</v>
      </c>
      <c r="E12" s="23">
        <v>92.05</v>
      </c>
      <c r="F12" s="23">
        <v>99.75</v>
      </c>
    </row>
    <row r="13" spans="1:6" x14ac:dyDescent="0.3">
      <c r="A13" s="2">
        <v>45150</v>
      </c>
      <c r="B13" s="23">
        <v>13497785</v>
      </c>
      <c r="C13" s="23">
        <v>1190476</v>
      </c>
      <c r="D13" s="23">
        <v>14688261</v>
      </c>
      <c r="E13" s="23">
        <v>91.9</v>
      </c>
      <c r="F13" s="23">
        <v>99.77</v>
      </c>
    </row>
    <row r="14" spans="1:6" x14ac:dyDescent="0.3">
      <c r="A14" s="2">
        <v>45151</v>
      </c>
      <c r="B14" s="23">
        <v>11450105</v>
      </c>
      <c r="C14" s="23">
        <v>1292293</v>
      </c>
      <c r="D14" s="23">
        <v>12742398</v>
      </c>
      <c r="E14" s="23">
        <v>89.86</v>
      </c>
      <c r="F14" s="23">
        <v>99.76</v>
      </c>
    </row>
    <row r="15" spans="1:6" x14ac:dyDescent="0.3">
      <c r="A15" s="2">
        <v>45152</v>
      </c>
      <c r="B15" s="23">
        <v>14127919</v>
      </c>
      <c r="C15" s="23">
        <v>1177592</v>
      </c>
      <c r="D15" s="23">
        <v>15305511</v>
      </c>
      <c r="E15" s="23">
        <v>92.31</v>
      </c>
      <c r="F15" s="23">
        <v>99.77</v>
      </c>
    </row>
    <row r="16" spans="1:6" x14ac:dyDescent="0.3">
      <c r="A16" s="2">
        <v>45153</v>
      </c>
      <c r="B16" s="23">
        <v>13716156</v>
      </c>
      <c r="C16" s="23">
        <v>1200904</v>
      </c>
      <c r="D16" s="23">
        <v>14917060</v>
      </c>
      <c r="E16" s="23">
        <v>91.95</v>
      </c>
      <c r="F16" s="23">
        <v>99.77</v>
      </c>
    </row>
    <row r="17" spans="1:12" x14ac:dyDescent="0.3">
      <c r="A17" s="2">
        <v>45154</v>
      </c>
      <c r="B17" s="23">
        <v>13416650</v>
      </c>
      <c r="C17" s="23">
        <v>1162055</v>
      </c>
      <c r="D17" s="23">
        <v>14578705</v>
      </c>
      <c r="E17" s="23">
        <v>92.03</v>
      </c>
      <c r="F17" s="31">
        <v>99.76</v>
      </c>
    </row>
    <row r="18" spans="1:12" x14ac:dyDescent="0.3">
      <c r="A18" s="2">
        <v>45155</v>
      </c>
      <c r="B18" s="23">
        <v>12515147</v>
      </c>
      <c r="C18" s="23">
        <v>1137449</v>
      </c>
      <c r="D18" s="23">
        <v>13652596</v>
      </c>
      <c r="E18" s="48">
        <v>91.67</v>
      </c>
      <c r="F18" s="18">
        <v>99.75</v>
      </c>
      <c r="G18" s="10"/>
      <c r="H18" s="6"/>
      <c r="I18" s="6"/>
      <c r="J18" s="6"/>
      <c r="K18" s="6"/>
      <c r="L18" s="6"/>
    </row>
    <row r="19" spans="1:12" x14ac:dyDescent="0.3">
      <c r="A19" s="2">
        <v>45156</v>
      </c>
      <c r="B19" s="18">
        <v>14271578</v>
      </c>
      <c r="C19" s="18">
        <v>1218396</v>
      </c>
      <c r="D19" s="18">
        <v>15489974</v>
      </c>
      <c r="E19" s="50">
        <v>92.13</v>
      </c>
      <c r="F19" s="18">
        <v>99.76</v>
      </c>
      <c r="G19" s="10"/>
      <c r="H19" s="6"/>
      <c r="I19" s="6"/>
      <c r="J19" s="6"/>
      <c r="K19" s="6"/>
      <c r="L19" s="6"/>
    </row>
    <row r="20" spans="1:12" x14ac:dyDescent="0.3">
      <c r="A20" s="2">
        <v>45157</v>
      </c>
      <c r="B20" s="18">
        <v>13999958</v>
      </c>
      <c r="C20" s="18">
        <v>1214792</v>
      </c>
      <c r="D20" s="18">
        <v>15214750</v>
      </c>
      <c r="E20" s="50">
        <v>92.02</v>
      </c>
      <c r="F20" s="18">
        <v>99.78</v>
      </c>
      <c r="G20" s="10"/>
      <c r="H20" s="6"/>
      <c r="I20" s="6"/>
      <c r="J20" s="6"/>
      <c r="K20" s="6"/>
      <c r="L20" s="6"/>
    </row>
    <row r="21" spans="1:12" x14ac:dyDescent="0.3">
      <c r="A21" s="2">
        <v>45158</v>
      </c>
      <c r="B21" s="18">
        <v>11722176</v>
      </c>
      <c r="C21" s="18">
        <v>1239442</v>
      </c>
      <c r="D21" s="18">
        <v>12961618</v>
      </c>
      <c r="E21" s="50">
        <v>90.44</v>
      </c>
      <c r="F21" s="18">
        <v>99.75</v>
      </c>
      <c r="G21" s="10"/>
      <c r="H21" s="6"/>
      <c r="I21" s="6"/>
      <c r="J21" s="6"/>
      <c r="K21" s="6"/>
      <c r="L21" s="6"/>
    </row>
    <row r="22" spans="1:12" x14ac:dyDescent="0.3">
      <c r="A22" s="2">
        <v>45159</v>
      </c>
      <c r="B22" s="23">
        <v>14414238</v>
      </c>
      <c r="C22" s="23">
        <v>1256699</v>
      </c>
      <c r="D22" s="23">
        <v>15670937</v>
      </c>
      <c r="E22" s="48">
        <v>91.98</v>
      </c>
      <c r="F22" s="18">
        <v>99.77</v>
      </c>
      <c r="G22" s="10"/>
      <c r="H22" s="6"/>
      <c r="I22" s="6"/>
      <c r="J22" s="6"/>
      <c r="K22" s="6"/>
      <c r="L22" s="6"/>
    </row>
    <row r="23" spans="1:12" x14ac:dyDescent="0.3">
      <c r="A23" s="2">
        <v>45160</v>
      </c>
      <c r="B23" s="23">
        <v>14325654</v>
      </c>
      <c r="C23" s="23">
        <v>1265740</v>
      </c>
      <c r="D23" s="23">
        <v>15591394</v>
      </c>
      <c r="E23" s="48">
        <v>91.88</v>
      </c>
      <c r="F23" s="18">
        <v>99.77</v>
      </c>
      <c r="G23" s="10"/>
      <c r="H23" s="6"/>
      <c r="I23" s="6"/>
      <c r="J23" s="6"/>
      <c r="K23" s="6"/>
      <c r="L23" s="6"/>
    </row>
    <row r="24" spans="1:12" x14ac:dyDescent="0.3">
      <c r="A24" s="2">
        <v>45161</v>
      </c>
      <c r="B24" s="23">
        <v>13175381</v>
      </c>
      <c r="C24" s="23">
        <v>1181220</v>
      </c>
      <c r="D24" s="23">
        <v>14356601</v>
      </c>
      <c r="E24" s="48">
        <v>91.77</v>
      </c>
      <c r="F24" s="18">
        <v>99.68</v>
      </c>
      <c r="G24" s="10"/>
      <c r="H24" s="6"/>
      <c r="I24" s="6"/>
      <c r="J24" s="6"/>
      <c r="K24" s="6"/>
      <c r="L24" s="6"/>
    </row>
    <row r="25" spans="1:12" x14ac:dyDescent="0.3">
      <c r="A25" s="2">
        <v>45162</v>
      </c>
      <c r="B25" s="23">
        <v>13510925</v>
      </c>
      <c r="C25" s="23">
        <v>1189164</v>
      </c>
      <c r="D25" s="23">
        <v>14700089</v>
      </c>
      <c r="E25" s="48">
        <v>91.91</v>
      </c>
      <c r="F25" s="18">
        <v>99.77</v>
      </c>
      <c r="G25" s="10"/>
      <c r="H25" s="6"/>
      <c r="I25" s="6"/>
      <c r="J25" s="6"/>
      <c r="K25" s="6"/>
      <c r="L25" s="6"/>
    </row>
    <row r="26" spans="1:12" x14ac:dyDescent="0.3">
      <c r="A26" s="2">
        <v>45163</v>
      </c>
      <c r="B26" s="23">
        <v>14437551</v>
      </c>
      <c r="C26" s="23">
        <v>1287217</v>
      </c>
      <c r="D26" s="23">
        <v>15724768</v>
      </c>
      <c r="E26" s="23">
        <v>91.81</v>
      </c>
      <c r="F26" s="55">
        <v>99.61</v>
      </c>
    </row>
    <row r="27" spans="1:12" x14ac:dyDescent="0.3">
      <c r="A27" s="2">
        <v>45164</v>
      </c>
      <c r="B27" s="23">
        <v>13682171</v>
      </c>
      <c r="C27" s="23">
        <v>2009027</v>
      </c>
      <c r="D27" s="23">
        <v>15691198</v>
      </c>
      <c r="E27" s="23">
        <v>87.2</v>
      </c>
      <c r="F27" s="23">
        <v>99.8</v>
      </c>
    </row>
    <row r="28" spans="1:12" x14ac:dyDescent="0.3">
      <c r="A28" s="2">
        <v>45165</v>
      </c>
      <c r="B28" s="23">
        <v>11759933</v>
      </c>
      <c r="C28" s="23">
        <v>1514082</v>
      </c>
      <c r="D28" s="23">
        <v>13274015</v>
      </c>
      <c r="E28" s="23">
        <v>88.59</v>
      </c>
      <c r="F28" s="23">
        <v>99.77</v>
      </c>
    </row>
    <row r="29" spans="1:12" x14ac:dyDescent="0.3">
      <c r="A29" s="2">
        <v>45166</v>
      </c>
      <c r="B29" s="23">
        <v>14273006</v>
      </c>
      <c r="C29" s="23">
        <v>1135497</v>
      </c>
      <c r="D29" s="23">
        <v>15408503</v>
      </c>
      <c r="E29" s="23">
        <v>92.63</v>
      </c>
      <c r="F29" s="23">
        <v>99.76</v>
      </c>
    </row>
    <row r="30" spans="1:12" x14ac:dyDescent="0.3">
      <c r="A30" s="2">
        <v>45167</v>
      </c>
      <c r="B30" s="23">
        <v>14426495</v>
      </c>
      <c r="C30" s="23">
        <v>1641171</v>
      </c>
      <c r="D30" s="23">
        <v>16067666</v>
      </c>
      <c r="E30" s="23">
        <v>89.79</v>
      </c>
      <c r="F30" s="23">
        <v>99.78</v>
      </c>
    </row>
    <row r="31" spans="1:12" x14ac:dyDescent="0.3">
      <c r="A31" s="2">
        <v>45168</v>
      </c>
      <c r="B31" s="23">
        <v>13752591</v>
      </c>
      <c r="C31" s="23">
        <v>1122349</v>
      </c>
      <c r="D31" s="23">
        <v>14874940</v>
      </c>
      <c r="E31" s="23">
        <v>92.45</v>
      </c>
      <c r="F31" s="31">
        <v>99.78</v>
      </c>
    </row>
    <row r="32" spans="1:12" x14ac:dyDescent="0.3">
      <c r="A32" s="2">
        <v>45169</v>
      </c>
      <c r="B32" s="23">
        <v>13856169</v>
      </c>
      <c r="C32" s="23">
        <v>1160922</v>
      </c>
      <c r="D32" s="23">
        <v>15017091</v>
      </c>
      <c r="E32" s="48">
        <v>92.27</v>
      </c>
      <c r="F32" s="22">
        <v>99.77</v>
      </c>
    </row>
    <row r="34" spans="2:5" x14ac:dyDescent="0.3">
      <c r="B34" s="57"/>
      <c r="C34" s="57"/>
      <c r="D34" s="57"/>
      <c r="E34" s="57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225"/>
  <dimension ref="A1:C36"/>
  <sheetViews>
    <sheetView topLeftCell="A10" zoomScaleNormal="100" workbookViewId="0">
      <selection activeCell="A30" sqref="A30:C30"/>
    </sheetView>
  </sheetViews>
  <sheetFormatPr baseColWidth="10" defaultColWidth="11.44140625" defaultRowHeight="14.4" x14ac:dyDescent="0.3"/>
  <cols>
    <col min="1" max="1" width="66.44140625" bestFit="1" customWidth="1"/>
    <col min="3" max="3" width="12.6640625" bestFit="1" customWidth="1"/>
  </cols>
  <sheetData>
    <row r="1" spans="1:3" x14ac:dyDescent="0.3">
      <c r="A1" s="3" t="s">
        <v>1</v>
      </c>
      <c r="B1" s="3" t="s">
        <v>2</v>
      </c>
      <c r="C1" s="3" t="s">
        <v>3</v>
      </c>
    </row>
    <row r="2" spans="1:3" x14ac:dyDescent="0.3">
      <c r="A2" s="22" t="s">
        <v>18</v>
      </c>
      <c r="B2" s="22">
        <v>25346177</v>
      </c>
      <c r="C2" s="7">
        <f>B2/38814108%</f>
        <v>65.301454306253802</v>
      </c>
    </row>
    <row r="3" spans="1:3" x14ac:dyDescent="0.3">
      <c r="A3" s="22" t="s">
        <v>20</v>
      </c>
      <c r="B3" s="22">
        <v>5514949</v>
      </c>
      <c r="C3" s="7">
        <f t="shared" ref="C3:C30" si="0">B3/38814108%</f>
        <v>14.208619711162754</v>
      </c>
    </row>
    <row r="4" spans="1:3" x14ac:dyDescent="0.3">
      <c r="A4" s="22" t="s">
        <v>19</v>
      </c>
      <c r="B4" s="22">
        <v>4328118</v>
      </c>
      <c r="C4" s="7">
        <f t="shared" si="0"/>
        <v>11.150888743855713</v>
      </c>
    </row>
    <row r="5" spans="1:3" x14ac:dyDescent="0.3">
      <c r="A5" s="22" t="s">
        <v>6</v>
      </c>
      <c r="B5" s="22">
        <v>2262287</v>
      </c>
      <c r="C5" s="7">
        <f t="shared" si="0"/>
        <v>5.8285173009772633</v>
      </c>
    </row>
    <row r="6" spans="1:3" x14ac:dyDescent="0.3">
      <c r="A6" s="22" t="s">
        <v>12</v>
      </c>
      <c r="B6" s="22">
        <v>847248</v>
      </c>
      <c r="C6" s="7">
        <f t="shared" si="0"/>
        <v>2.1828351691091288</v>
      </c>
    </row>
    <row r="7" spans="1:3" x14ac:dyDescent="0.3">
      <c r="A7" s="22" t="s">
        <v>40</v>
      </c>
      <c r="B7" s="22">
        <v>112851</v>
      </c>
      <c r="C7" s="7">
        <f t="shared" si="0"/>
        <v>0.29074737464016948</v>
      </c>
    </row>
    <row r="8" spans="1:3" x14ac:dyDescent="0.3">
      <c r="A8" s="22" t="s">
        <v>17</v>
      </c>
      <c r="B8" s="22">
        <v>106591</v>
      </c>
      <c r="C8" s="7">
        <f t="shared" si="0"/>
        <v>0.27461921835225478</v>
      </c>
    </row>
    <row r="9" spans="1:3" x14ac:dyDescent="0.3">
      <c r="A9" s="22" t="s">
        <v>16</v>
      </c>
      <c r="B9" s="22">
        <v>97820</v>
      </c>
      <c r="C9" s="7">
        <f t="shared" si="0"/>
        <v>0.25202176486961902</v>
      </c>
    </row>
    <row r="10" spans="1:3" x14ac:dyDescent="0.3">
      <c r="A10" s="22" t="s">
        <v>43</v>
      </c>
      <c r="B10" s="22">
        <v>76260</v>
      </c>
      <c r="C10" s="7">
        <f t="shared" si="0"/>
        <v>0.19647495183967642</v>
      </c>
    </row>
    <row r="11" spans="1:3" x14ac:dyDescent="0.3">
      <c r="A11" s="22" t="s">
        <v>44</v>
      </c>
      <c r="B11" s="22">
        <v>66886</v>
      </c>
      <c r="C11" s="7">
        <f t="shared" si="0"/>
        <v>0.17232393953250194</v>
      </c>
    </row>
    <row r="12" spans="1:3" x14ac:dyDescent="0.3">
      <c r="A12" s="22" t="s">
        <v>45</v>
      </c>
      <c r="B12" s="22">
        <v>27111</v>
      </c>
      <c r="C12" s="7">
        <f t="shared" si="0"/>
        <v>6.9848313917197327E-2</v>
      </c>
    </row>
    <row r="13" spans="1:3" x14ac:dyDescent="0.3">
      <c r="A13" s="22" t="s">
        <v>11</v>
      </c>
      <c r="B13" s="22">
        <v>11968</v>
      </c>
      <c r="C13" s="7">
        <f t="shared" si="0"/>
        <v>3.0834149273764065E-2</v>
      </c>
    </row>
    <row r="14" spans="1:3" x14ac:dyDescent="0.3">
      <c r="A14" s="22" t="s">
        <v>10</v>
      </c>
      <c r="B14" s="22">
        <v>5210</v>
      </c>
      <c r="C14" s="7">
        <f t="shared" si="0"/>
        <v>1.3422954354638266E-2</v>
      </c>
    </row>
    <row r="15" spans="1:3" x14ac:dyDescent="0.3">
      <c r="A15" s="22" t="s">
        <v>37</v>
      </c>
      <c r="B15" s="22">
        <v>4610</v>
      </c>
      <c r="C15" s="7">
        <f t="shared" si="0"/>
        <v>1.1877124678480309E-2</v>
      </c>
    </row>
    <row r="16" spans="1:3" x14ac:dyDescent="0.3">
      <c r="A16" s="22" t="s">
        <v>24</v>
      </c>
      <c r="B16" s="22">
        <v>2207</v>
      </c>
      <c r="C16" s="7">
        <f t="shared" si="0"/>
        <v>5.6860768254676881E-3</v>
      </c>
    </row>
    <row r="17" spans="1:3" x14ac:dyDescent="0.3">
      <c r="A17" s="22" t="s">
        <v>21</v>
      </c>
      <c r="B17" s="22">
        <v>2018</v>
      </c>
      <c r="C17" s="7">
        <f t="shared" si="0"/>
        <v>5.199140477477931E-3</v>
      </c>
    </row>
    <row r="18" spans="1:3" x14ac:dyDescent="0.3">
      <c r="A18" s="22" t="s">
        <v>9</v>
      </c>
      <c r="B18" s="22">
        <v>850</v>
      </c>
      <c r="C18" s="7">
        <f t="shared" si="0"/>
        <v>2.1899253745571068E-3</v>
      </c>
    </row>
    <row r="19" spans="1:3" x14ac:dyDescent="0.3">
      <c r="A19" s="22" t="s">
        <v>8</v>
      </c>
      <c r="B19" s="22">
        <v>308</v>
      </c>
      <c r="C19" s="7">
        <f t="shared" si="0"/>
        <v>7.9352590042775168E-4</v>
      </c>
    </row>
    <row r="20" spans="1:3" x14ac:dyDescent="0.3">
      <c r="A20" s="22" t="s">
        <v>15</v>
      </c>
      <c r="B20" s="22">
        <v>281</v>
      </c>
      <c r="C20" s="7">
        <f t="shared" si="0"/>
        <v>7.239635650006436E-4</v>
      </c>
    </row>
    <row r="21" spans="1:3" x14ac:dyDescent="0.3">
      <c r="A21" s="22" t="s">
        <v>46</v>
      </c>
      <c r="B21" s="22">
        <v>168</v>
      </c>
      <c r="C21" s="7">
        <f t="shared" si="0"/>
        <v>4.328323093242282E-4</v>
      </c>
    </row>
    <row r="22" spans="1:3" x14ac:dyDescent="0.3">
      <c r="A22" s="22" t="s">
        <v>23</v>
      </c>
      <c r="B22" s="22">
        <v>84</v>
      </c>
      <c r="C22" s="7">
        <f t="shared" si="0"/>
        <v>2.164161546621141E-4</v>
      </c>
    </row>
    <row r="23" spans="1:3" x14ac:dyDescent="0.3">
      <c r="A23" s="22" t="s">
        <v>39</v>
      </c>
      <c r="B23" s="22">
        <v>46</v>
      </c>
      <c r="C23" s="7">
        <f t="shared" si="0"/>
        <v>1.1851360850544343E-4</v>
      </c>
    </row>
    <row r="24" spans="1:3" x14ac:dyDescent="0.3">
      <c r="A24" s="22" t="s">
        <v>22</v>
      </c>
      <c r="B24" s="22">
        <v>25</v>
      </c>
      <c r="C24" s="7">
        <f t="shared" si="0"/>
        <v>6.4409569839914905E-5</v>
      </c>
    </row>
    <row r="25" spans="1:3" x14ac:dyDescent="0.3">
      <c r="A25" s="22" t="s">
        <v>41</v>
      </c>
      <c r="B25" s="22">
        <v>13</v>
      </c>
      <c r="C25" s="7">
        <f t="shared" si="0"/>
        <v>3.349297631675575E-5</v>
      </c>
    </row>
    <row r="26" spans="1:3" x14ac:dyDescent="0.3">
      <c r="A26" s="22" t="s">
        <v>49</v>
      </c>
      <c r="B26" s="22">
        <v>11</v>
      </c>
      <c r="C26" s="7">
        <f t="shared" si="0"/>
        <v>2.834021072956256E-5</v>
      </c>
    </row>
    <row r="27" spans="1:3" x14ac:dyDescent="0.3">
      <c r="A27" s="22" t="s">
        <v>38</v>
      </c>
      <c r="B27" s="22">
        <v>7</v>
      </c>
      <c r="C27" s="7">
        <f t="shared" si="0"/>
        <v>1.8034679555176173E-5</v>
      </c>
    </row>
    <row r="28" spans="1:3" x14ac:dyDescent="0.3">
      <c r="A28" s="22" t="s">
        <v>47</v>
      </c>
      <c r="B28" s="22">
        <v>2</v>
      </c>
      <c r="C28" s="7">
        <f t="shared" si="0"/>
        <v>5.1527655871931928E-6</v>
      </c>
    </row>
    <row r="29" spans="1:3" x14ac:dyDescent="0.3">
      <c r="A29" s="22" t="s">
        <v>7</v>
      </c>
      <c r="B29" s="22">
        <v>1</v>
      </c>
      <c r="C29" s="7">
        <f t="shared" si="0"/>
        <v>2.5763827935965964E-6</v>
      </c>
    </row>
    <row r="30" spans="1:3" x14ac:dyDescent="0.3">
      <c r="A30" s="22" t="s">
        <v>48</v>
      </c>
      <c r="B30" s="22">
        <v>1</v>
      </c>
      <c r="C30" s="7">
        <f t="shared" si="0"/>
        <v>2.5763827935965964E-6</v>
      </c>
    </row>
    <row r="31" spans="1:3" x14ac:dyDescent="0.3">
      <c r="A31" s="59"/>
      <c r="B31" s="59"/>
      <c r="C31" s="59"/>
    </row>
    <row r="32" spans="1:3" x14ac:dyDescent="0.3">
      <c r="A32" s="59"/>
      <c r="B32" s="59"/>
      <c r="C32" s="59"/>
    </row>
    <row r="33" spans="1:3" x14ac:dyDescent="0.3">
      <c r="A33" s="59"/>
      <c r="B33" s="59"/>
      <c r="C33" s="59"/>
    </row>
    <row r="34" spans="1:3" x14ac:dyDescent="0.3">
      <c r="A34" s="59"/>
      <c r="B34" s="59"/>
      <c r="C34" s="59"/>
    </row>
    <row r="36" spans="1:3" x14ac:dyDescent="0.3">
      <c r="B36" t="e">
        <f>SUM(#REF!)</f>
        <v>#REF!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Feuil215"/>
  <dimension ref="A1:M31"/>
  <sheetViews>
    <sheetView workbookViewId="0">
      <selection activeCell="A2" sqref="A2:A31"/>
    </sheetView>
  </sheetViews>
  <sheetFormatPr baseColWidth="10" defaultColWidth="11.44140625" defaultRowHeight="14.4" x14ac:dyDescent="0.3"/>
  <cols>
    <col min="1" max="1" width="17.88671875" bestFit="1" customWidth="1"/>
    <col min="2" max="2" width="12.109375" bestFit="1" customWidth="1"/>
    <col min="5" max="5" width="26.44140625" bestFit="1" customWidth="1"/>
    <col min="6" max="6" width="23.33203125" bestFit="1" customWidth="1"/>
  </cols>
  <sheetData>
    <row r="1" spans="1:6" x14ac:dyDescent="0.3">
      <c r="A1" s="3" t="s">
        <v>144</v>
      </c>
      <c r="B1" s="3" t="s">
        <v>149</v>
      </c>
      <c r="C1" s="3" t="s">
        <v>145</v>
      </c>
      <c r="D1" s="3" t="s">
        <v>0</v>
      </c>
      <c r="E1" s="3" t="s">
        <v>34</v>
      </c>
      <c r="F1" s="3" t="s">
        <v>35</v>
      </c>
    </row>
    <row r="2" spans="1:6" x14ac:dyDescent="0.3">
      <c r="A2" s="2">
        <v>45170</v>
      </c>
      <c r="B2" s="76">
        <v>15184028</v>
      </c>
      <c r="C2" s="19">
        <v>1258494</v>
      </c>
      <c r="D2" s="19">
        <v>16442522</v>
      </c>
      <c r="E2" s="23">
        <v>92.35</v>
      </c>
      <c r="F2" s="7">
        <v>99.78</v>
      </c>
    </row>
    <row r="3" spans="1:6" x14ac:dyDescent="0.3">
      <c r="A3" s="2">
        <v>45171</v>
      </c>
      <c r="B3" s="76">
        <v>13948142</v>
      </c>
      <c r="C3" s="19">
        <v>1148509</v>
      </c>
      <c r="D3" s="19">
        <v>15096651</v>
      </c>
      <c r="E3" s="23">
        <v>92.39</v>
      </c>
      <c r="F3" s="7">
        <v>99.78</v>
      </c>
    </row>
    <row r="4" spans="1:6" x14ac:dyDescent="0.3">
      <c r="A4" s="2">
        <v>45172</v>
      </c>
      <c r="B4" s="76">
        <v>12032976</v>
      </c>
      <c r="C4" s="19">
        <v>1106875</v>
      </c>
      <c r="D4" s="19">
        <v>13139851</v>
      </c>
      <c r="E4" s="23">
        <v>91.58</v>
      </c>
      <c r="F4" s="25">
        <v>99.76</v>
      </c>
    </row>
    <row r="5" spans="1:6" x14ac:dyDescent="0.3">
      <c r="A5" s="2">
        <v>45173</v>
      </c>
      <c r="B5" s="76">
        <v>14899428</v>
      </c>
      <c r="C5" s="19">
        <v>1130837</v>
      </c>
      <c r="D5" s="19">
        <v>16030265</v>
      </c>
      <c r="E5" s="23">
        <v>92.95</v>
      </c>
      <c r="F5" s="56">
        <v>99.69</v>
      </c>
    </row>
    <row r="6" spans="1:6" x14ac:dyDescent="0.3">
      <c r="A6" s="2">
        <v>45174</v>
      </c>
      <c r="B6" s="73">
        <v>15107619</v>
      </c>
      <c r="C6" s="23">
        <v>1216387</v>
      </c>
      <c r="D6" s="23">
        <v>16324006</v>
      </c>
      <c r="E6" s="48">
        <v>92.55</v>
      </c>
      <c r="F6" s="1">
        <v>99.77</v>
      </c>
    </row>
    <row r="7" spans="1:6" x14ac:dyDescent="0.3">
      <c r="A7" s="2">
        <v>45175</v>
      </c>
      <c r="B7" s="73">
        <v>14093061</v>
      </c>
      <c r="C7" s="23">
        <v>1174588</v>
      </c>
      <c r="D7" s="23">
        <v>15267649</v>
      </c>
      <c r="E7" s="48">
        <v>92.31</v>
      </c>
      <c r="F7" s="1">
        <v>99.77</v>
      </c>
    </row>
    <row r="8" spans="1:6" x14ac:dyDescent="0.3">
      <c r="A8" s="2">
        <v>45176</v>
      </c>
      <c r="B8" s="73">
        <v>14354156</v>
      </c>
      <c r="C8" s="23">
        <v>1152312</v>
      </c>
      <c r="D8" s="23">
        <v>15506468</v>
      </c>
      <c r="E8" s="48">
        <v>92.57</v>
      </c>
      <c r="F8" s="1">
        <v>99.75</v>
      </c>
    </row>
    <row r="9" spans="1:6" x14ac:dyDescent="0.3">
      <c r="A9" s="2">
        <v>45177</v>
      </c>
      <c r="B9" s="73">
        <v>14991587</v>
      </c>
      <c r="C9" s="23">
        <v>1270257</v>
      </c>
      <c r="D9" s="23">
        <v>16261844</v>
      </c>
      <c r="E9" s="48">
        <v>92.18</v>
      </c>
      <c r="F9" s="18">
        <v>99.77</v>
      </c>
    </row>
    <row r="10" spans="1:6" x14ac:dyDescent="0.3">
      <c r="A10" s="2">
        <v>45178</v>
      </c>
      <c r="B10" s="73">
        <v>14024765</v>
      </c>
      <c r="C10" s="23">
        <v>1159127</v>
      </c>
      <c r="D10" s="23">
        <v>15183892</v>
      </c>
      <c r="E10" s="48">
        <v>92.36</v>
      </c>
      <c r="F10" s="18">
        <v>99.79</v>
      </c>
    </row>
    <row r="11" spans="1:6" x14ac:dyDescent="0.3">
      <c r="A11" s="2">
        <v>45179</v>
      </c>
      <c r="B11" s="73">
        <v>12350185</v>
      </c>
      <c r="C11" s="23">
        <v>1165737</v>
      </c>
      <c r="D11" s="23">
        <v>13515922</v>
      </c>
      <c r="E11" s="48">
        <v>91.37</v>
      </c>
      <c r="F11" s="18">
        <v>99.76</v>
      </c>
    </row>
    <row r="12" spans="1:6" x14ac:dyDescent="0.3">
      <c r="A12" s="2">
        <v>45180</v>
      </c>
      <c r="B12" s="73">
        <v>15447957</v>
      </c>
      <c r="C12" s="23">
        <v>1226356</v>
      </c>
      <c r="D12" s="23">
        <v>16674313</v>
      </c>
      <c r="E12" s="48">
        <v>92.65</v>
      </c>
      <c r="F12" s="8">
        <v>99.77</v>
      </c>
    </row>
    <row r="13" spans="1:6" x14ac:dyDescent="0.3">
      <c r="A13" s="2">
        <v>45181</v>
      </c>
      <c r="B13" s="73">
        <v>14428599</v>
      </c>
      <c r="C13" s="23">
        <v>1345987</v>
      </c>
      <c r="D13" s="23">
        <v>15774586</v>
      </c>
      <c r="E13" s="48">
        <v>91.47</v>
      </c>
      <c r="F13" s="8">
        <v>99.78</v>
      </c>
    </row>
    <row r="14" spans="1:6" x14ac:dyDescent="0.3">
      <c r="A14" s="2">
        <v>45182</v>
      </c>
      <c r="B14" s="73">
        <v>13882295</v>
      </c>
      <c r="C14" s="23">
        <v>1144349</v>
      </c>
      <c r="D14" s="23">
        <v>15026644</v>
      </c>
      <c r="E14" s="48">
        <v>92.38</v>
      </c>
      <c r="F14" s="1">
        <v>99.75</v>
      </c>
    </row>
    <row r="15" spans="1:6" x14ac:dyDescent="0.3">
      <c r="A15" s="2">
        <v>45183</v>
      </c>
      <c r="B15" s="73">
        <v>13695476</v>
      </c>
      <c r="C15" s="23">
        <v>1103354</v>
      </c>
      <c r="D15" s="23">
        <v>14798830</v>
      </c>
      <c r="E15" s="48">
        <v>92.54</v>
      </c>
      <c r="F15" s="1">
        <v>99.75</v>
      </c>
    </row>
    <row r="16" spans="1:6" x14ac:dyDescent="0.3">
      <c r="A16" s="2">
        <v>45184</v>
      </c>
      <c r="B16" s="73">
        <v>15494592</v>
      </c>
      <c r="C16" s="23">
        <v>1205906</v>
      </c>
      <c r="D16" s="23">
        <v>16700498</v>
      </c>
      <c r="E16" s="48">
        <v>92.78</v>
      </c>
      <c r="F16" s="1">
        <v>99.76</v>
      </c>
    </row>
    <row r="17" spans="1:13" x14ac:dyDescent="0.3">
      <c r="A17" s="2">
        <v>45185</v>
      </c>
      <c r="B17" s="73">
        <v>14491262</v>
      </c>
      <c r="C17" s="23">
        <v>1185831</v>
      </c>
      <c r="D17" s="23">
        <v>15677093</v>
      </c>
      <c r="E17" s="23">
        <v>92.44</v>
      </c>
      <c r="F17" s="7">
        <v>99.7</v>
      </c>
    </row>
    <row r="18" spans="1:13" x14ac:dyDescent="0.3">
      <c r="A18" s="2">
        <v>45186</v>
      </c>
      <c r="B18" s="73">
        <v>12313317</v>
      </c>
      <c r="C18" s="23">
        <v>1150557</v>
      </c>
      <c r="D18" s="23">
        <v>13463874</v>
      </c>
      <c r="E18" s="48">
        <v>91.45</v>
      </c>
      <c r="F18" s="7">
        <v>99.71</v>
      </c>
      <c r="G18" s="64"/>
      <c r="H18" s="65"/>
      <c r="I18" s="65"/>
      <c r="J18" s="65"/>
      <c r="K18" s="65"/>
      <c r="L18" s="65"/>
      <c r="M18" s="66"/>
    </row>
    <row r="19" spans="1:13" x14ac:dyDescent="0.3">
      <c r="A19" s="2">
        <v>45187</v>
      </c>
      <c r="B19" s="73">
        <v>15070520</v>
      </c>
      <c r="C19" s="23">
        <v>1177498</v>
      </c>
      <c r="D19" s="23">
        <v>16248018</v>
      </c>
      <c r="E19" s="48">
        <v>92.75</v>
      </c>
      <c r="F19" s="1">
        <v>99.71</v>
      </c>
      <c r="G19" s="64"/>
      <c r="H19" s="65"/>
      <c r="I19" s="65"/>
      <c r="J19" s="65"/>
      <c r="K19" s="65"/>
      <c r="L19" s="65"/>
      <c r="M19" s="66"/>
    </row>
    <row r="20" spans="1:13" x14ac:dyDescent="0.3">
      <c r="A20" s="2">
        <v>45188</v>
      </c>
      <c r="B20" s="73">
        <v>15451266</v>
      </c>
      <c r="C20" s="23">
        <v>1229317</v>
      </c>
      <c r="D20" s="23">
        <v>16680583</v>
      </c>
      <c r="E20" s="48">
        <v>92.63</v>
      </c>
      <c r="F20" s="8">
        <v>99.77</v>
      </c>
      <c r="G20" s="64"/>
      <c r="H20" s="65"/>
      <c r="I20" s="65"/>
      <c r="J20" s="65"/>
      <c r="K20" s="65"/>
      <c r="L20" s="65"/>
      <c r="M20" s="66"/>
    </row>
    <row r="21" spans="1:13" x14ac:dyDescent="0.3">
      <c r="A21" s="2">
        <v>45189</v>
      </c>
      <c r="B21" s="73">
        <v>14234664</v>
      </c>
      <c r="C21" s="23">
        <v>1180661</v>
      </c>
      <c r="D21" s="23">
        <v>15415325</v>
      </c>
      <c r="E21" s="48">
        <v>92.34</v>
      </c>
      <c r="F21" s="7">
        <v>99.59</v>
      </c>
      <c r="G21" s="64"/>
      <c r="H21" s="65"/>
      <c r="I21" s="65"/>
      <c r="J21" s="65"/>
      <c r="K21" s="65"/>
      <c r="L21" s="65"/>
      <c r="M21" s="66"/>
    </row>
    <row r="22" spans="1:13" x14ac:dyDescent="0.3">
      <c r="A22" s="2">
        <v>45190</v>
      </c>
      <c r="B22" s="73">
        <v>14438892</v>
      </c>
      <c r="C22" s="23">
        <v>1137144</v>
      </c>
      <c r="D22" s="23">
        <v>15576036</v>
      </c>
      <c r="E22" s="48">
        <v>92.7</v>
      </c>
      <c r="F22" s="7">
        <v>99.77</v>
      </c>
      <c r="G22" s="64"/>
      <c r="H22" s="65"/>
      <c r="I22" s="65"/>
      <c r="J22" s="65"/>
      <c r="K22" s="65"/>
      <c r="L22" s="65"/>
      <c r="M22" s="66"/>
    </row>
    <row r="23" spans="1:13" x14ac:dyDescent="0.3">
      <c r="A23" s="2">
        <v>45191</v>
      </c>
      <c r="B23" s="76">
        <v>14713011</v>
      </c>
      <c r="C23" s="19">
        <v>1249171</v>
      </c>
      <c r="D23" s="19">
        <v>15962182</v>
      </c>
      <c r="E23" s="48">
        <v>92.17</v>
      </c>
      <c r="F23" s="7">
        <v>99.77</v>
      </c>
      <c r="G23" s="64"/>
      <c r="H23" s="65"/>
      <c r="I23" s="65"/>
      <c r="J23" s="65"/>
      <c r="K23" s="65"/>
      <c r="L23" s="65"/>
      <c r="M23" s="66"/>
    </row>
    <row r="24" spans="1:13" x14ac:dyDescent="0.3">
      <c r="A24" s="2">
        <v>45192</v>
      </c>
      <c r="B24" s="76">
        <v>13700683</v>
      </c>
      <c r="C24" s="19">
        <v>1002558</v>
      </c>
      <c r="D24" s="19">
        <v>14703241</v>
      </c>
      <c r="E24" s="48">
        <v>93.18</v>
      </c>
      <c r="F24" s="7">
        <v>99.71</v>
      </c>
      <c r="G24" s="64"/>
      <c r="H24" s="65"/>
      <c r="I24" s="65"/>
      <c r="J24" s="65"/>
      <c r="K24" s="65"/>
      <c r="L24" s="65"/>
      <c r="M24" s="66"/>
    </row>
    <row r="25" spans="1:13" x14ac:dyDescent="0.3">
      <c r="A25" s="2">
        <v>45193</v>
      </c>
      <c r="B25" s="73">
        <v>12821965</v>
      </c>
      <c r="C25" s="23">
        <v>1081964</v>
      </c>
      <c r="D25" s="23">
        <v>13903929</v>
      </c>
      <c r="E25" s="48">
        <v>92.22</v>
      </c>
      <c r="F25" s="7">
        <v>99.76</v>
      </c>
      <c r="G25" s="64"/>
      <c r="H25" s="65"/>
      <c r="I25" s="65"/>
      <c r="J25" s="65"/>
      <c r="K25" s="65"/>
      <c r="L25" s="65"/>
      <c r="M25" s="66"/>
    </row>
    <row r="26" spans="1:13" x14ac:dyDescent="0.3">
      <c r="A26" s="2">
        <v>45194</v>
      </c>
      <c r="B26" s="73">
        <v>14668268</v>
      </c>
      <c r="C26" s="23">
        <v>1118246</v>
      </c>
      <c r="D26" s="23">
        <v>15786514</v>
      </c>
      <c r="E26" s="48">
        <v>92.92</v>
      </c>
      <c r="F26" s="7">
        <v>99.76</v>
      </c>
      <c r="G26" s="64"/>
      <c r="H26" s="65"/>
      <c r="I26" s="65"/>
      <c r="J26" s="65"/>
      <c r="K26" s="65"/>
      <c r="L26" s="65"/>
      <c r="M26" s="66"/>
    </row>
    <row r="27" spans="1:13" x14ac:dyDescent="0.3">
      <c r="A27" s="2">
        <v>45195</v>
      </c>
      <c r="B27" s="73">
        <v>15474105</v>
      </c>
      <c r="C27" s="23">
        <v>1229877</v>
      </c>
      <c r="D27" s="23">
        <v>16703982</v>
      </c>
      <c r="E27" s="48">
        <v>92.64</v>
      </c>
      <c r="F27" s="7">
        <v>99.75</v>
      </c>
      <c r="G27" s="64"/>
      <c r="H27" s="65"/>
      <c r="I27" s="65"/>
      <c r="J27" s="65"/>
      <c r="K27" s="65"/>
      <c r="L27" s="65"/>
      <c r="M27" s="66"/>
    </row>
    <row r="28" spans="1:13" x14ac:dyDescent="0.3">
      <c r="A28" s="2">
        <v>45196</v>
      </c>
      <c r="B28" s="73">
        <v>13938742</v>
      </c>
      <c r="C28" s="23">
        <v>1231141</v>
      </c>
      <c r="D28" s="23">
        <v>15169883</v>
      </c>
      <c r="E28" s="23">
        <v>91.88</v>
      </c>
      <c r="F28" s="7">
        <v>99.77</v>
      </c>
    </row>
    <row r="29" spans="1:13" ht="16.8" x14ac:dyDescent="0.3">
      <c r="A29" s="2">
        <v>45197</v>
      </c>
      <c r="B29" s="77">
        <v>13969217</v>
      </c>
      <c r="C29" s="29">
        <v>1242495</v>
      </c>
      <c r="D29" s="29">
        <v>15211712</v>
      </c>
      <c r="E29" s="29">
        <v>91.83</v>
      </c>
      <c r="F29" s="7">
        <v>99.77</v>
      </c>
    </row>
    <row r="30" spans="1:13" x14ac:dyDescent="0.3">
      <c r="A30" s="2">
        <v>45198</v>
      </c>
      <c r="B30" s="73">
        <v>14986412</v>
      </c>
      <c r="C30" s="23">
        <v>1212888</v>
      </c>
      <c r="D30" s="23">
        <v>16199300</v>
      </c>
      <c r="E30" s="23">
        <v>92.51</v>
      </c>
      <c r="F30" s="7">
        <v>99.76</v>
      </c>
    </row>
    <row r="31" spans="1:13" x14ac:dyDescent="0.3">
      <c r="A31" s="2">
        <v>45199</v>
      </c>
      <c r="B31" s="73">
        <v>14924066</v>
      </c>
      <c r="C31" s="23">
        <v>1289306</v>
      </c>
      <c r="D31" s="23">
        <v>16213372</v>
      </c>
      <c r="E31" s="23">
        <v>92.05</v>
      </c>
      <c r="F31" s="7">
        <v>99.78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9"/>
  <sheetViews>
    <sheetView zoomScaleNormal="100" workbookViewId="0">
      <selection activeCell="D24" sqref="D24"/>
    </sheetView>
  </sheetViews>
  <sheetFormatPr baseColWidth="10" defaultColWidth="11.44140625" defaultRowHeight="14.4" x14ac:dyDescent="0.3"/>
  <cols>
    <col min="1" max="1" width="66.44140625" bestFit="1" customWidth="1"/>
    <col min="3" max="3" width="12.6640625" bestFit="1" customWidth="1"/>
  </cols>
  <sheetData>
    <row r="1" spans="1:3" x14ac:dyDescent="0.3">
      <c r="A1" s="3" t="s">
        <v>1</v>
      </c>
      <c r="B1" s="3" t="s">
        <v>2</v>
      </c>
      <c r="C1" s="3" t="s">
        <v>3</v>
      </c>
    </row>
    <row r="2" spans="1:3" x14ac:dyDescent="0.3">
      <c r="A2" s="22" t="s">
        <v>79</v>
      </c>
      <c r="B2" s="22">
        <v>24588271</v>
      </c>
      <c r="C2" s="7">
        <f>B2/35482487%</f>
        <v>69.296921041639507</v>
      </c>
    </row>
    <row r="3" spans="1:3" x14ac:dyDescent="0.3">
      <c r="A3" s="22" t="s">
        <v>80</v>
      </c>
      <c r="B3" s="22">
        <v>5176760</v>
      </c>
      <c r="C3" s="7">
        <f t="shared" ref="C3:C30" si="0">B3/35482487%</f>
        <v>14.589619944058601</v>
      </c>
    </row>
    <row r="4" spans="1:3" x14ac:dyDescent="0.3">
      <c r="A4" s="22" t="s">
        <v>81</v>
      </c>
      <c r="B4" s="22">
        <v>3602930</v>
      </c>
      <c r="C4" s="7">
        <f t="shared" si="0"/>
        <v>10.154107856081227</v>
      </c>
    </row>
    <row r="5" spans="1:3" x14ac:dyDescent="0.3">
      <c r="A5" s="22" t="s">
        <v>82</v>
      </c>
      <c r="B5" s="22">
        <v>858358</v>
      </c>
      <c r="C5" s="7">
        <f t="shared" si="0"/>
        <v>2.4191032607156315</v>
      </c>
    </row>
    <row r="6" spans="1:3" x14ac:dyDescent="0.3">
      <c r="A6" s="22" t="s">
        <v>83</v>
      </c>
      <c r="B6" s="22">
        <v>732831</v>
      </c>
      <c r="C6" s="7">
        <f t="shared" si="0"/>
        <v>2.0653315535633112</v>
      </c>
    </row>
    <row r="7" spans="1:3" x14ac:dyDescent="0.3">
      <c r="A7" s="22" t="s">
        <v>84</v>
      </c>
      <c r="B7" s="22">
        <v>122548</v>
      </c>
      <c r="C7" s="7">
        <f t="shared" si="0"/>
        <v>0.34537601606110641</v>
      </c>
    </row>
    <row r="8" spans="1:3" x14ac:dyDescent="0.3">
      <c r="A8" s="22" t="s">
        <v>85</v>
      </c>
      <c r="B8" s="22">
        <v>109508</v>
      </c>
      <c r="C8" s="7">
        <f t="shared" si="0"/>
        <v>0.30862549178133991</v>
      </c>
    </row>
    <row r="9" spans="1:3" x14ac:dyDescent="0.3">
      <c r="A9" s="22" t="s">
        <v>86</v>
      </c>
      <c r="B9" s="22">
        <v>79672</v>
      </c>
      <c r="C9" s="7">
        <f t="shared" si="0"/>
        <v>0.22453893944919925</v>
      </c>
    </row>
    <row r="10" spans="1:3" x14ac:dyDescent="0.3">
      <c r="A10" s="22" t="s">
        <v>87</v>
      </c>
      <c r="B10" s="22">
        <v>76083</v>
      </c>
      <c r="C10" s="7">
        <f t="shared" si="0"/>
        <v>0.21442409039704574</v>
      </c>
    </row>
    <row r="11" spans="1:3" x14ac:dyDescent="0.3">
      <c r="A11" s="22" t="s">
        <v>88</v>
      </c>
      <c r="B11" s="22">
        <v>61429</v>
      </c>
      <c r="C11" s="7">
        <f t="shared" si="0"/>
        <v>0.17312484325013633</v>
      </c>
    </row>
    <row r="12" spans="1:3" x14ac:dyDescent="0.3">
      <c r="A12" s="22" t="s">
        <v>89</v>
      </c>
      <c r="B12" s="22">
        <v>27261</v>
      </c>
      <c r="C12" s="7">
        <f t="shared" si="0"/>
        <v>7.6829451103582455E-2</v>
      </c>
    </row>
    <row r="13" spans="1:3" x14ac:dyDescent="0.3">
      <c r="A13" s="22" t="s">
        <v>90</v>
      </c>
      <c r="B13" s="22">
        <v>22074</v>
      </c>
      <c r="C13" s="7">
        <f t="shared" si="0"/>
        <v>6.2210971852113973E-2</v>
      </c>
    </row>
    <row r="14" spans="1:3" x14ac:dyDescent="0.3">
      <c r="A14" s="22" t="s">
        <v>91</v>
      </c>
      <c r="B14" s="22">
        <v>12049</v>
      </c>
      <c r="C14" s="7">
        <f t="shared" si="0"/>
        <v>3.3957597166173838E-2</v>
      </c>
    </row>
    <row r="15" spans="1:3" x14ac:dyDescent="0.3">
      <c r="A15" s="22" t="s">
        <v>92</v>
      </c>
      <c r="B15" s="22">
        <v>4102</v>
      </c>
      <c r="C15" s="7">
        <f t="shared" si="0"/>
        <v>1.1560632714386678E-2</v>
      </c>
    </row>
    <row r="16" spans="1:3" x14ac:dyDescent="0.3">
      <c r="A16" s="22" t="s">
        <v>93</v>
      </c>
      <c r="B16" s="22">
        <v>3451</v>
      </c>
      <c r="C16" s="7">
        <f t="shared" si="0"/>
        <v>9.7259247921375972E-3</v>
      </c>
    </row>
    <row r="17" spans="1:3" x14ac:dyDescent="0.3">
      <c r="A17" s="22" t="s">
        <v>94</v>
      </c>
      <c r="B17" s="22">
        <v>2775</v>
      </c>
      <c r="C17" s="7">
        <f t="shared" si="0"/>
        <v>7.8207595764073698E-3</v>
      </c>
    </row>
    <row r="18" spans="1:3" x14ac:dyDescent="0.3">
      <c r="A18" s="22" t="s">
        <v>95</v>
      </c>
      <c r="B18" s="22">
        <v>1741</v>
      </c>
      <c r="C18" s="7">
        <f t="shared" si="0"/>
        <v>4.9066459180271103E-3</v>
      </c>
    </row>
    <row r="19" spans="1:3" x14ac:dyDescent="0.3">
      <c r="A19" s="22" t="s">
        <v>96</v>
      </c>
      <c r="B19" s="22">
        <v>377</v>
      </c>
      <c r="C19" s="7">
        <f t="shared" si="0"/>
        <v>1.062495985695704E-3</v>
      </c>
    </row>
    <row r="20" spans="1:3" x14ac:dyDescent="0.3">
      <c r="A20" s="22" t="s">
        <v>97</v>
      </c>
      <c r="B20" s="22">
        <v>61</v>
      </c>
      <c r="C20" s="7">
        <f t="shared" si="0"/>
        <v>1.7191579609399983E-4</v>
      </c>
    </row>
    <row r="21" spans="1:3" x14ac:dyDescent="0.3">
      <c r="A21" s="22" t="s">
        <v>98</v>
      </c>
      <c r="B21" s="22">
        <v>58</v>
      </c>
      <c r="C21" s="7">
        <f t="shared" si="0"/>
        <v>1.6346092087626214E-4</v>
      </c>
    </row>
    <row r="22" spans="1:3" x14ac:dyDescent="0.3">
      <c r="A22" s="22" t="s">
        <v>99</v>
      </c>
      <c r="B22" s="22">
        <v>48</v>
      </c>
      <c r="C22" s="7">
        <f t="shared" si="0"/>
        <v>1.3527800348380316E-4</v>
      </c>
    </row>
    <row r="23" spans="1:3" x14ac:dyDescent="0.3">
      <c r="A23" s="22" t="s">
        <v>100</v>
      </c>
      <c r="B23" s="22">
        <v>44</v>
      </c>
      <c r="C23" s="7">
        <f t="shared" si="0"/>
        <v>1.2400483652681956E-4</v>
      </c>
    </row>
    <row r="24" spans="1:3" x14ac:dyDescent="0.3">
      <c r="A24" s="22" t="s">
        <v>101</v>
      </c>
      <c r="B24" s="22">
        <v>22</v>
      </c>
      <c r="C24" s="7">
        <f t="shared" si="0"/>
        <v>6.2002418263409781E-5</v>
      </c>
    </row>
    <row r="25" spans="1:3" x14ac:dyDescent="0.3">
      <c r="A25" s="22" t="s">
        <v>102</v>
      </c>
      <c r="B25" s="22">
        <v>11</v>
      </c>
      <c r="C25" s="7">
        <f t="shared" si="0"/>
        <v>3.1001209131704891E-5</v>
      </c>
    </row>
    <row r="26" spans="1:3" x14ac:dyDescent="0.3">
      <c r="A26" s="22" t="s">
        <v>103</v>
      </c>
      <c r="B26" s="22">
        <v>9</v>
      </c>
      <c r="C26" s="7">
        <f t="shared" si="0"/>
        <v>2.5364625653213092E-5</v>
      </c>
    </row>
    <row r="27" spans="1:3" x14ac:dyDescent="0.3">
      <c r="A27" s="22" t="s">
        <v>104</v>
      </c>
      <c r="B27" s="22">
        <v>6</v>
      </c>
      <c r="C27" s="7">
        <f t="shared" si="0"/>
        <v>1.6909750435475395E-5</v>
      </c>
    </row>
    <row r="28" spans="1:3" x14ac:dyDescent="0.3">
      <c r="A28" s="22" t="s">
        <v>105</v>
      </c>
      <c r="B28" s="22">
        <v>4</v>
      </c>
      <c r="C28" s="7">
        <f t="shared" si="0"/>
        <v>1.1273166956983597E-5</v>
      </c>
    </row>
    <row r="29" spans="1:3" x14ac:dyDescent="0.3">
      <c r="A29" s="22" t="s">
        <v>106</v>
      </c>
      <c r="B29" s="22">
        <v>2</v>
      </c>
      <c r="C29" s="7">
        <f t="shared" si="0"/>
        <v>5.6365834784917983E-6</v>
      </c>
    </row>
    <row r="30" spans="1:3" x14ac:dyDescent="0.3">
      <c r="A30" s="22" t="s">
        <v>107</v>
      </c>
      <c r="B30" s="22">
        <v>2</v>
      </c>
      <c r="C30" s="7">
        <f t="shared" si="0"/>
        <v>5.6365834784917983E-6</v>
      </c>
    </row>
    <row r="31" spans="1:3" x14ac:dyDescent="0.3">
      <c r="A31" s="5"/>
      <c r="B31" s="22"/>
      <c r="C31" s="24"/>
    </row>
    <row r="32" spans="1:3" x14ac:dyDescent="0.3">
      <c r="A32" s="5"/>
      <c r="B32" s="22"/>
      <c r="C32" s="26"/>
    </row>
    <row r="33" spans="1:3" x14ac:dyDescent="0.3">
      <c r="A33" s="5"/>
      <c r="B33" s="22"/>
      <c r="C33" s="26"/>
    </row>
    <row r="34" spans="1:3" x14ac:dyDescent="0.3">
      <c r="A34" s="5"/>
      <c r="B34" s="22"/>
      <c r="C34" s="26"/>
    </row>
    <row r="35" spans="1:3" x14ac:dyDescent="0.3">
      <c r="A35" s="5"/>
      <c r="B35" s="5"/>
      <c r="C35" s="26"/>
    </row>
    <row r="36" spans="1:3" x14ac:dyDescent="0.3">
      <c r="A36" s="22"/>
      <c r="B36" s="22"/>
      <c r="C36" s="26"/>
    </row>
    <row r="37" spans="1:3" x14ac:dyDescent="0.3">
      <c r="A37" s="22"/>
      <c r="B37" s="22">
        <f>SUM(B2:B34)</f>
        <v>35482487</v>
      </c>
      <c r="C37" s="26"/>
    </row>
    <row r="38" spans="1:3" x14ac:dyDescent="0.3">
      <c r="A38" s="5"/>
      <c r="B38" s="5"/>
      <c r="C38" s="26"/>
    </row>
    <row r="39" spans="1:3" x14ac:dyDescent="0.3">
      <c r="B39" s="5"/>
      <c r="C39" s="26"/>
    </row>
  </sheetData>
  <sortState xmlns:xlrd2="http://schemas.microsoft.com/office/spreadsheetml/2017/richdata2" ref="A2:C19">
    <sortCondition descending="1" ref="B1:B19"/>
  </sortState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Feuil216"/>
  <dimension ref="A1:M32"/>
  <sheetViews>
    <sheetView topLeftCell="A4" workbookViewId="0">
      <selection activeCell="A2" sqref="A2:A33"/>
    </sheetView>
  </sheetViews>
  <sheetFormatPr baseColWidth="10" defaultColWidth="11.44140625" defaultRowHeight="14.4" x14ac:dyDescent="0.3"/>
  <cols>
    <col min="1" max="1" width="17.88671875" bestFit="1" customWidth="1"/>
    <col min="2" max="2" width="12.109375" bestFit="1" customWidth="1"/>
    <col min="5" max="5" width="26.44140625" bestFit="1" customWidth="1"/>
    <col min="6" max="6" width="23.33203125" bestFit="1" customWidth="1"/>
  </cols>
  <sheetData>
    <row r="1" spans="1:6" x14ac:dyDescent="0.3">
      <c r="A1" s="3" t="s">
        <v>144</v>
      </c>
      <c r="B1" s="3" t="s">
        <v>149</v>
      </c>
      <c r="C1" s="3" t="s">
        <v>145</v>
      </c>
      <c r="D1" s="3" t="s">
        <v>0</v>
      </c>
      <c r="E1" s="3" t="s">
        <v>34</v>
      </c>
      <c r="F1" s="3" t="s">
        <v>35</v>
      </c>
    </row>
    <row r="2" spans="1:6" x14ac:dyDescent="0.3">
      <c r="A2" s="2">
        <v>45200</v>
      </c>
      <c r="B2" s="23">
        <v>12270846</v>
      </c>
      <c r="C2" s="23">
        <v>1050439</v>
      </c>
      <c r="D2" s="23">
        <v>13321285</v>
      </c>
      <c r="E2" s="23">
        <v>92.11</v>
      </c>
      <c r="F2" s="8">
        <v>99.76</v>
      </c>
    </row>
    <row r="3" spans="1:6" x14ac:dyDescent="0.3">
      <c r="A3" s="2">
        <v>45201</v>
      </c>
      <c r="B3" s="23">
        <v>15136336</v>
      </c>
      <c r="C3" s="23">
        <v>1172508</v>
      </c>
      <c r="D3" s="23">
        <v>16308844</v>
      </c>
      <c r="E3" s="23">
        <v>92.81</v>
      </c>
      <c r="F3" s="8">
        <v>99.77</v>
      </c>
    </row>
    <row r="4" spans="1:6" x14ac:dyDescent="0.3">
      <c r="A4" s="2">
        <v>45202</v>
      </c>
      <c r="B4" s="23">
        <v>15428796</v>
      </c>
      <c r="C4" s="23">
        <v>1260648</v>
      </c>
      <c r="D4" s="23">
        <v>16689444</v>
      </c>
      <c r="E4" s="23">
        <v>92.45</v>
      </c>
      <c r="F4" s="8">
        <v>99.78</v>
      </c>
    </row>
    <row r="5" spans="1:6" x14ac:dyDescent="0.3">
      <c r="A5" s="2">
        <v>45203</v>
      </c>
      <c r="B5" s="31">
        <v>14850802</v>
      </c>
      <c r="C5" s="31">
        <v>1166313</v>
      </c>
      <c r="D5" s="31">
        <v>16017115</v>
      </c>
      <c r="E5" s="31">
        <v>92.72</v>
      </c>
      <c r="F5" s="32">
        <v>99.78</v>
      </c>
    </row>
    <row r="6" spans="1:6" x14ac:dyDescent="0.3">
      <c r="A6" s="2">
        <v>45204</v>
      </c>
      <c r="B6" s="18">
        <v>14732767</v>
      </c>
      <c r="C6" s="18">
        <v>1149582</v>
      </c>
      <c r="D6" s="18">
        <v>15882349</v>
      </c>
      <c r="E6" s="18">
        <v>92.76</v>
      </c>
      <c r="F6" s="8">
        <v>99.76</v>
      </c>
    </row>
    <row r="7" spans="1:6" x14ac:dyDescent="0.3">
      <c r="A7" s="2">
        <v>45205</v>
      </c>
      <c r="B7" s="1">
        <v>15298681</v>
      </c>
      <c r="C7" s="1">
        <v>818791</v>
      </c>
      <c r="D7" s="1">
        <v>16117472</v>
      </c>
      <c r="E7" s="1">
        <v>94.91</v>
      </c>
      <c r="F7" s="1">
        <v>99.75</v>
      </c>
    </row>
    <row r="8" spans="1:6" x14ac:dyDescent="0.3">
      <c r="A8" s="2">
        <v>45206</v>
      </c>
      <c r="B8" s="1">
        <v>14927073</v>
      </c>
      <c r="C8" s="1">
        <v>1264443</v>
      </c>
      <c r="D8" s="1">
        <v>16191516</v>
      </c>
      <c r="E8" s="1">
        <v>92.19</v>
      </c>
      <c r="F8" s="1">
        <v>99.8</v>
      </c>
    </row>
    <row r="9" spans="1:6" x14ac:dyDescent="0.3">
      <c r="A9" s="2">
        <v>45207</v>
      </c>
      <c r="B9" s="1">
        <v>12099675</v>
      </c>
      <c r="C9" s="1">
        <v>1110404</v>
      </c>
      <c r="D9" s="1">
        <v>13210079</v>
      </c>
      <c r="E9" s="1">
        <v>91.59</v>
      </c>
      <c r="F9" s="1">
        <v>99.79</v>
      </c>
    </row>
    <row r="10" spans="1:6" x14ac:dyDescent="0.3">
      <c r="A10" s="2">
        <v>45208</v>
      </c>
      <c r="B10" s="1">
        <v>15193924</v>
      </c>
      <c r="C10" s="1">
        <v>1272779</v>
      </c>
      <c r="D10" s="1">
        <v>16466703</v>
      </c>
      <c r="E10" s="1">
        <v>92.27</v>
      </c>
      <c r="F10" s="1">
        <v>99.76</v>
      </c>
    </row>
    <row r="11" spans="1:6" x14ac:dyDescent="0.3">
      <c r="A11" s="2">
        <v>45209</v>
      </c>
      <c r="B11" s="1">
        <v>15193924</v>
      </c>
      <c r="C11" s="1">
        <v>1272779</v>
      </c>
      <c r="D11" s="1">
        <v>16466703</v>
      </c>
      <c r="E11" s="1">
        <v>92.27</v>
      </c>
      <c r="F11" s="1">
        <v>99.76</v>
      </c>
    </row>
    <row r="12" spans="1:6" x14ac:dyDescent="0.3">
      <c r="A12" s="2">
        <v>45210</v>
      </c>
      <c r="B12" s="1">
        <v>13945179</v>
      </c>
      <c r="C12" s="1">
        <v>1132997</v>
      </c>
      <c r="D12" s="1">
        <v>15078176</v>
      </c>
      <c r="E12" s="1">
        <v>92.48</v>
      </c>
      <c r="F12" s="17">
        <v>99.77</v>
      </c>
    </row>
    <row r="13" spans="1:6" x14ac:dyDescent="0.3">
      <c r="A13" s="2">
        <v>45211</v>
      </c>
      <c r="B13" s="1">
        <v>14020202</v>
      </c>
      <c r="C13" s="1">
        <v>1222814</v>
      </c>
      <c r="D13" s="1">
        <v>15243016</v>
      </c>
      <c r="E13" s="1">
        <v>91.98</v>
      </c>
      <c r="F13" s="1">
        <v>99.78</v>
      </c>
    </row>
    <row r="14" spans="1:6" x14ac:dyDescent="0.3">
      <c r="A14" s="2">
        <v>45212</v>
      </c>
      <c r="B14" s="1">
        <v>15771481</v>
      </c>
      <c r="C14" s="1">
        <v>1274880</v>
      </c>
      <c r="D14" s="1">
        <v>17046361</v>
      </c>
      <c r="E14" s="1">
        <v>91.98</v>
      </c>
      <c r="F14" s="8">
        <v>99.76</v>
      </c>
    </row>
    <row r="15" spans="1:6" x14ac:dyDescent="0.3">
      <c r="A15" s="2">
        <v>45213</v>
      </c>
      <c r="B15" s="1">
        <v>14330505</v>
      </c>
      <c r="C15" s="1">
        <v>1301294</v>
      </c>
      <c r="D15" s="1">
        <v>15631799</v>
      </c>
      <c r="E15" s="1">
        <v>91.98</v>
      </c>
      <c r="F15" s="8">
        <v>99.79</v>
      </c>
    </row>
    <row r="16" spans="1:6" x14ac:dyDescent="0.3">
      <c r="A16" s="2">
        <v>45214</v>
      </c>
      <c r="B16" s="1">
        <v>12068378</v>
      </c>
      <c r="C16" s="1">
        <v>1160731</v>
      </c>
      <c r="D16" s="1">
        <v>13229109</v>
      </c>
      <c r="E16" s="1">
        <v>91.98</v>
      </c>
      <c r="F16" s="8">
        <v>99.77</v>
      </c>
    </row>
    <row r="17" spans="1:13" x14ac:dyDescent="0.3">
      <c r="A17" s="2">
        <v>45215</v>
      </c>
      <c r="B17" s="1">
        <v>14326813</v>
      </c>
      <c r="C17" s="1">
        <v>1121796</v>
      </c>
      <c r="D17" s="1">
        <v>15448609</v>
      </c>
      <c r="E17" s="1">
        <v>92.73</v>
      </c>
      <c r="F17" s="7">
        <v>99.76</v>
      </c>
    </row>
    <row r="18" spans="1:13" x14ac:dyDescent="0.3">
      <c r="A18" s="2">
        <v>45216</v>
      </c>
      <c r="B18" s="1">
        <v>14941241</v>
      </c>
      <c r="C18" s="1">
        <v>1321928</v>
      </c>
      <c r="D18" s="1">
        <v>16263169</v>
      </c>
      <c r="E18" s="1">
        <v>91.87</v>
      </c>
      <c r="F18" s="8">
        <v>99.78</v>
      </c>
      <c r="G18" s="64"/>
      <c r="H18" s="65"/>
      <c r="I18" s="65"/>
      <c r="J18" s="65"/>
      <c r="K18" s="65"/>
      <c r="L18" s="65"/>
      <c r="M18" s="66"/>
    </row>
    <row r="19" spans="1:13" x14ac:dyDescent="0.3">
      <c r="A19" s="2">
        <v>45217</v>
      </c>
      <c r="B19" s="1">
        <v>13870400</v>
      </c>
      <c r="C19" s="1">
        <v>1160207</v>
      </c>
      <c r="D19" s="1">
        <v>15030607</v>
      </c>
      <c r="E19" s="1">
        <v>92.28</v>
      </c>
      <c r="F19" s="33">
        <v>99.71</v>
      </c>
      <c r="G19" s="64"/>
      <c r="H19" s="65"/>
      <c r="I19" s="65"/>
      <c r="J19" s="65"/>
      <c r="K19" s="65"/>
      <c r="L19" s="65"/>
      <c r="M19" s="66"/>
    </row>
    <row r="20" spans="1:13" x14ac:dyDescent="0.3">
      <c r="A20" s="2">
        <v>45218</v>
      </c>
      <c r="B20" s="1">
        <v>13737625</v>
      </c>
      <c r="C20" s="1">
        <v>1205446</v>
      </c>
      <c r="D20" s="1">
        <v>14943071</v>
      </c>
      <c r="E20" s="1">
        <v>91.93</v>
      </c>
      <c r="F20" s="8">
        <v>99.77</v>
      </c>
      <c r="G20" s="64"/>
      <c r="H20" s="65"/>
      <c r="I20" s="65"/>
      <c r="J20" s="65"/>
      <c r="K20" s="65"/>
      <c r="L20" s="65"/>
      <c r="M20" s="66"/>
    </row>
    <row r="21" spans="1:13" x14ac:dyDescent="0.3">
      <c r="A21" s="2">
        <v>45219</v>
      </c>
      <c r="B21" s="1">
        <v>15040974</v>
      </c>
      <c r="C21" s="1">
        <v>1223533</v>
      </c>
      <c r="D21" s="1">
        <v>16264507</v>
      </c>
      <c r="E21" s="1">
        <v>92.47</v>
      </c>
      <c r="F21" s="8">
        <v>99.77</v>
      </c>
      <c r="G21" s="64"/>
      <c r="H21" s="65"/>
      <c r="I21" s="65"/>
      <c r="J21" s="65"/>
      <c r="K21" s="65"/>
      <c r="L21" s="65"/>
      <c r="M21" s="66"/>
    </row>
    <row r="22" spans="1:13" x14ac:dyDescent="0.3">
      <c r="A22" s="2">
        <v>45220</v>
      </c>
      <c r="B22" s="1">
        <v>14938056</v>
      </c>
      <c r="C22" s="1">
        <v>1226951</v>
      </c>
      <c r="D22" s="1">
        <v>16165007</v>
      </c>
      <c r="E22" s="1">
        <v>92.4</v>
      </c>
      <c r="F22" s="8">
        <v>99.76</v>
      </c>
      <c r="G22" s="64"/>
      <c r="H22" s="65"/>
      <c r="I22" s="65"/>
      <c r="J22" s="65"/>
      <c r="K22" s="65"/>
      <c r="L22" s="65"/>
      <c r="M22" s="66"/>
    </row>
    <row r="23" spans="1:13" x14ac:dyDescent="0.3">
      <c r="A23" s="2">
        <v>45221</v>
      </c>
      <c r="B23" s="1">
        <v>12509799</v>
      </c>
      <c r="C23" s="1">
        <v>1204940</v>
      </c>
      <c r="D23" s="1">
        <v>13714739</v>
      </c>
      <c r="E23" s="1">
        <v>91.21</v>
      </c>
      <c r="F23" s="8">
        <v>99.77</v>
      </c>
      <c r="G23" s="64"/>
      <c r="H23" s="65"/>
      <c r="I23" s="65"/>
      <c r="J23" s="65"/>
      <c r="K23" s="65"/>
      <c r="L23" s="65"/>
      <c r="M23" s="66"/>
    </row>
    <row r="24" spans="1:13" x14ac:dyDescent="0.3">
      <c r="A24" s="2">
        <v>45222</v>
      </c>
      <c r="B24" s="1">
        <v>14335886</v>
      </c>
      <c r="C24" s="1">
        <v>1202108</v>
      </c>
      <c r="D24" s="1">
        <v>15537994</v>
      </c>
      <c r="E24" s="1">
        <v>92.26</v>
      </c>
      <c r="F24" s="8">
        <v>99.78</v>
      </c>
      <c r="G24" s="64"/>
      <c r="H24" s="65"/>
      <c r="I24" s="65"/>
      <c r="J24" s="65"/>
      <c r="K24" s="65"/>
      <c r="L24" s="65"/>
      <c r="M24" s="66"/>
    </row>
    <row r="25" spans="1:13" x14ac:dyDescent="0.3">
      <c r="A25" s="2">
        <v>45223</v>
      </c>
      <c r="B25" s="1">
        <v>14114189</v>
      </c>
      <c r="C25" s="1">
        <v>1112119</v>
      </c>
      <c r="D25" s="1">
        <v>15226308</v>
      </c>
      <c r="E25" s="1">
        <v>92.7</v>
      </c>
      <c r="F25" s="8">
        <v>99.77</v>
      </c>
    </row>
    <row r="26" spans="1:13" x14ac:dyDescent="0.3">
      <c r="A26" s="2">
        <v>45224</v>
      </c>
      <c r="B26" s="1">
        <v>14054710</v>
      </c>
      <c r="C26" s="1">
        <v>1124243</v>
      </c>
      <c r="D26" s="1">
        <v>15178953</v>
      </c>
      <c r="E26" s="1">
        <v>92.59</v>
      </c>
      <c r="F26" s="8">
        <v>99.77</v>
      </c>
    </row>
    <row r="27" spans="1:13" x14ac:dyDescent="0.3">
      <c r="A27" s="2">
        <v>45225</v>
      </c>
      <c r="B27" s="1">
        <v>14114189</v>
      </c>
      <c r="C27" s="1">
        <v>1112119</v>
      </c>
      <c r="D27" s="1">
        <v>15226308</v>
      </c>
      <c r="E27" s="1">
        <v>92.7</v>
      </c>
      <c r="F27" s="8">
        <v>99.78</v>
      </c>
    </row>
    <row r="28" spans="1:13" x14ac:dyDescent="0.3">
      <c r="A28" s="2">
        <v>45226</v>
      </c>
      <c r="B28" s="1">
        <v>15215725</v>
      </c>
      <c r="C28" s="1">
        <v>1238230</v>
      </c>
      <c r="D28" s="1">
        <v>16453955</v>
      </c>
      <c r="E28" s="1">
        <v>92.47</v>
      </c>
      <c r="F28" s="8">
        <v>99.78</v>
      </c>
    </row>
    <row r="29" spans="1:13" x14ac:dyDescent="0.3">
      <c r="A29" s="2">
        <v>45227</v>
      </c>
      <c r="B29" s="1">
        <v>15494230</v>
      </c>
      <c r="C29" s="1">
        <v>1421221</v>
      </c>
      <c r="D29" s="1">
        <v>16915451</v>
      </c>
      <c r="E29" s="1">
        <v>91.6</v>
      </c>
      <c r="F29" s="8">
        <v>99.8</v>
      </c>
    </row>
    <row r="30" spans="1:13" x14ac:dyDescent="0.3">
      <c r="A30" s="2">
        <v>45228</v>
      </c>
      <c r="B30" s="1">
        <v>13189126</v>
      </c>
      <c r="C30" s="1">
        <v>1278970</v>
      </c>
      <c r="D30" s="1">
        <v>14468096</v>
      </c>
      <c r="E30" s="1">
        <v>91.16</v>
      </c>
      <c r="F30" s="8">
        <v>99.79</v>
      </c>
    </row>
    <row r="31" spans="1:13" x14ac:dyDescent="0.3">
      <c r="A31" s="2">
        <v>45229</v>
      </c>
      <c r="B31" s="23">
        <v>14564801</v>
      </c>
      <c r="C31" s="23">
        <v>1089491</v>
      </c>
      <c r="D31" s="23">
        <v>15654292</v>
      </c>
      <c r="E31" s="23">
        <v>93.04</v>
      </c>
      <c r="F31" s="7">
        <v>99.79</v>
      </c>
    </row>
    <row r="32" spans="1:13" x14ac:dyDescent="0.3">
      <c r="A32" s="2">
        <v>45230</v>
      </c>
      <c r="B32" s="23">
        <v>15760081</v>
      </c>
      <c r="C32" s="23">
        <v>1204975</v>
      </c>
      <c r="D32" s="23">
        <v>16965056</v>
      </c>
      <c r="E32" s="23">
        <v>92.9</v>
      </c>
      <c r="F32" s="7">
        <v>99.79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6"/>
  <sheetViews>
    <sheetView topLeftCell="A7" zoomScaleNormal="100" workbookViewId="0">
      <selection activeCell="A27" sqref="A27:C27"/>
    </sheetView>
  </sheetViews>
  <sheetFormatPr baseColWidth="10" defaultColWidth="11.44140625" defaultRowHeight="14.4" x14ac:dyDescent="0.3"/>
  <cols>
    <col min="1" max="1" width="66.44140625" bestFit="1" customWidth="1"/>
    <col min="3" max="3" width="12.6640625" bestFit="1" customWidth="1"/>
  </cols>
  <sheetData>
    <row r="1" spans="1:3" x14ac:dyDescent="0.3">
      <c r="A1" s="3" t="s">
        <v>1</v>
      </c>
      <c r="B1" s="3" t="s">
        <v>2</v>
      </c>
      <c r="C1" s="3" t="s">
        <v>3</v>
      </c>
    </row>
    <row r="2" spans="1:3" x14ac:dyDescent="0.3">
      <c r="A2" s="5" t="s">
        <v>18</v>
      </c>
      <c r="B2" s="5">
        <v>13826925</v>
      </c>
      <c r="C2" s="5">
        <v>64.77</v>
      </c>
    </row>
    <row r="3" spans="1:3" x14ac:dyDescent="0.3">
      <c r="A3" s="5" t="s">
        <v>19</v>
      </c>
      <c r="B3" s="5">
        <v>3958394</v>
      </c>
      <c r="C3" s="5">
        <v>18.54</v>
      </c>
    </row>
    <row r="4" spans="1:3" x14ac:dyDescent="0.3">
      <c r="A4" s="5" t="s">
        <v>20</v>
      </c>
      <c r="B4" s="5">
        <v>2709806</v>
      </c>
      <c r="C4" s="5">
        <v>12.69</v>
      </c>
    </row>
    <row r="5" spans="1:3" x14ac:dyDescent="0.3">
      <c r="A5" s="5" t="s">
        <v>12</v>
      </c>
      <c r="B5" s="5">
        <v>470025</v>
      </c>
      <c r="C5" s="5">
        <v>2.2000000000000002</v>
      </c>
    </row>
    <row r="6" spans="1:3" x14ac:dyDescent="0.3">
      <c r="A6" s="5" t="s">
        <v>6</v>
      </c>
      <c r="B6" s="5">
        <v>94602</v>
      </c>
      <c r="C6" s="5">
        <v>0.44</v>
      </c>
    </row>
    <row r="7" spans="1:3" x14ac:dyDescent="0.3">
      <c r="A7" s="5" t="s">
        <v>40</v>
      </c>
      <c r="B7" s="5">
        <v>61253</v>
      </c>
      <c r="C7" s="5">
        <v>0.28999999999999998</v>
      </c>
    </row>
    <row r="8" spans="1:3" x14ac:dyDescent="0.3">
      <c r="A8" s="5" t="s">
        <v>17</v>
      </c>
      <c r="B8" s="5">
        <v>60559</v>
      </c>
      <c r="C8" s="5">
        <v>0.28000000000000003</v>
      </c>
    </row>
    <row r="9" spans="1:3" x14ac:dyDescent="0.3">
      <c r="A9" s="5" t="s">
        <v>16</v>
      </c>
      <c r="B9" s="5">
        <v>48446</v>
      </c>
      <c r="C9" s="5">
        <v>0.23</v>
      </c>
    </row>
    <row r="10" spans="1:3" x14ac:dyDescent="0.3">
      <c r="A10" s="5" t="s">
        <v>10</v>
      </c>
      <c r="B10" s="5">
        <v>40337</v>
      </c>
      <c r="C10" s="5">
        <v>0.19</v>
      </c>
    </row>
    <row r="11" spans="1:3" x14ac:dyDescent="0.3">
      <c r="A11" s="5" t="s">
        <v>14</v>
      </c>
      <c r="B11" s="5">
        <v>38995</v>
      </c>
      <c r="C11" s="5">
        <v>0.18</v>
      </c>
    </row>
    <row r="12" spans="1:3" x14ac:dyDescent="0.3">
      <c r="A12" s="5" t="s">
        <v>4</v>
      </c>
      <c r="B12" s="5">
        <v>32867</v>
      </c>
      <c r="C12" s="5">
        <v>0.15</v>
      </c>
    </row>
    <row r="13" spans="1:3" x14ac:dyDescent="0.3">
      <c r="A13" s="5" t="s">
        <v>37</v>
      </c>
      <c r="B13" s="5">
        <v>2145</v>
      </c>
      <c r="C13" s="5">
        <v>0.01</v>
      </c>
    </row>
    <row r="14" spans="1:3" x14ac:dyDescent="0.3">
      <c r="A14" s="5" t="s">
        <v>5</v>
      </c>
      <c r="B14" s="5">
        <v>1465</v>
      </c>
      <c r="C14" s="5">
        <v>0.01</v>
      </c>
    </row>
    <row r="15" spans="1:3" x14ac:dyDescent="0.3">
      <c r="A15" s="5" t="s">
        <v>11</v>
      </c>
      <c r="B15" s="5">
        <v>1078</v>
      </c>
      <c r="C15" s="5">
        <v>0.01</v>
      </c>
    </row>
    <row r="16" spans="1:3" x14ac:dyDescent="0.3">
      <c r="A16" s="5" t="s">
        <v>24</v>
      </c>
      <c r="B16" s="5">
        <v>1011</v>
      </c>
      <c r="C16" s="5">
        <v>0</v>
      </c>
    </row>
    <row r="17" spans="1:3" x14ac:dyDescent="0.3">
      <c r="A17" s="5" t="s">
        <v>39</v>
      </c>
      <c r="B17" s="5">
        <v>290</v>
      </c>
      <c r="C17" s="5">
        <v>0</v>
      </c>
    </row>
    <row r="18" spans="1:3" x14ac:dyDescent="0.3">
      <c r="A18" s="5" t="s">
        <v>21</v>
      </c>
      <c r="B18" s="5">
        <v>266</v>
      </c>
      <c r="C18" s="5">
        <v>0</v>
      </c>
    </row>
    <row r="19" spans="1:3" x14ac:dyDescent="0.3">
      <c r="A19" s="5" t="s">
        <v>22</v>
      </c>
      <c r="B19" s="5">
        <v>132</v>
      </c>
      <c r="C19" s="5">
        <v>0</v>
      </c>
    </row>
    <row r="20" spans="1:3" x14ac:dyDescent="0.3">
      <c r="A20" s="5" t="s">
        <v>9</v>
      </c>
      <c r="B20" s="5">
        <v>112</v>
      </c>
      <c r="C20" s="5">
        <v>0</v>
      </c>
    </row>
    <row r="21" spans="1:3" x14ac:dyDescent="0.3">
      <c r="A21" s="5" t="s">
        <v>15</v>
      </c>
      <c r="B21" s="5">
        <v>97</v>
      </c>
      <c r="C21" s="5">
        <v>0</v>
      </c>
    </row>
    <row r="22" spans="1:3" x14ac:dyDescent="0.3">
      <c r="A22" s="5" t="s">
        <v>41</v>
      </c>
      <c r="B22" s="5">
        <v>56</v>
      </c>
      <c r="C22" s="5">
        <v>0</v>
      </c>
    </row>
    <row r="23" spans="1:3" x14ac:dyDescent="0.3">
      <c r="A23" s="5" t="s">
        <v>23</v>
      </c>
      <c r="B23" s="5">
        <v>35</v>
      </c>
      <c r="C23" s="5">
        <v>0</v>
      </c>
    </row>
    <row r="24" spans="1:3" x14ac:dyDescent="0.3">
      <c r="A24" s="5" t="s">
        <v>8</v>
      </c>
      <c r="B24" s="5">
        <v>15</v>
      </c>
      <c r="C24" s="5">
        <v>0</v>
      </c>
    </row>
    <row r="25" spans="1:3" x14ac:dyDescent="0.3">
      <c r="A25" s="5" t="s">
        <v>36</v>
      </c>
      <c r="B25" s="5">
        <v>7</v>
      </c>
      <c r="C25" s="5">
        <v>0</v>
      </c>
    </row>
    <row r="26" spans="1:3" x14ac:dyDescent="0.3">
      <c r="A26" s="5" t="s">
        <v>7</v>
      </c>
      <c r="B26" s="5">
        <v>4</v>
      </c>
      <c r="C26" s="5">
        <v>0</v>
      </c>
    </row>
    <row r="27" spans="1:3" x14ac:dyDescent="0.3">
      <c r="A27" s="5" t="s">
        <v>42</v>
      </c>
      <c r="B27" s="5">
        <v>2</v>
      </c>
      <c r="C27" s="5">
        <v>0</v>
      </c>
    </row>
    <row r="28" spans="1:3" x14ac:dyDescent="0.3">
      <c r="A28" s="59"/>
      <c r="B28" s="59"/>
      <c r="C28" s="59"/>
    </row>
    <row r="29" spans="1:3" x14ac:dyDescent="0.3">
      <c r="A29" s="59"/>
      <c r="B29" s="59"/>
      <c r="C29" s="59"/>
    </row>
    <row r="30" spans="1:3" x14ac:dyDescent="0.3">
      <c r="A30" s="59"/>
      <c r="B30" s="59"/>
      <c r="C30" s="59"/>
    </row>
    <row r="31" spans="1:3" x14ac:dyDescent="0.3">
      <c r="A31" s="59"/>
      <c r="B31" s="59"/>
      <c r="C31" s="59"/>
    </row>
    <row r="32" spans="1:3" x14ac:dyDescent="0.3">
      <c r="A32" s="59"/>
      <c r="B32" s="59"/>
      <c r="C32" s="59"/>
    </row>
    <row r="33" spans="1:3" x14ac:dyDescent="0.3">
      <c r="A33" s="59"/>
      <c r="B33" s="59"/>
      <c r="C33" s="59"/>
    </row>
    <row r="34" spans="1:3" x14ac:dyDescent="0.3">
      <c r="A34" s="59"/>
      <c r="B34" s="59"/>
      <c r="C34" s="59"/>
    </row>
    <row r="35" spans="1:3" x14ac:dyDescent="0.3">
      <c r="A35" s="59"/>
      <c r="B35" s="59"/>
      <c r="C35" s="59"/>
    </row>
    <row r="36" spans="1:3" x14ac:dyDescent="0.3">
      <c r="A36" s="59"/>
      <c r="B36" s="59"/>
      <c r="C36" s="59"/>
    </row>
  </sheetData>
  <sortState xmlns:xlrd2="http://schemas.microsoft.com/office/spreadsheetml/2017/richdata2" ref="A2:C27">
    <sortCondition descending="1" ref="B1:B27"/>
  </sortState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Feuil227"/>
  <dimension ref="A1:C33"/>
  <sheetViews>
    <sheetView topLeftCell="A10" zoomScaleNormal="100" workbookViewId="0">
      <selection activeCell="E19" sqref="E19"/>
    </sheetView>
  </sheetViews>
  <sheetFormatPr baseColWidth="10" defaultColWidth="11.44140625" defaultRowHeight="14.4" x14ac:dyDescent="0.3"/>
  <cols>
    <col min="1" max="1" width="66.44140625" bestFit="1" customWidth="1"/>
    <col min="3" max="3" width="12.6640625" bestFit="1" customWidth="1"/>
  </cols>
  <sheetData>
    <row r="1" spans="1:3" x14ac:dyDescent="0.3">
      <c r="A1" s="3" t="s">
        <v>1</v>
      </c>
      <c r="B1" s="3" t="s">
        <v>2</v>
      </c>
      <c r="C1" s="3" t="s">
        <v>3</v>
      </c>
    </row>
    <row r="2" spans="1:3" x14ac:dyDescent="0.3">
      <c r="A2" t="s">
        <v>18</v>
      </c>
      <c r="B2" s="5">
        <v>20874522</v>
      </c>
      <c r="C2" s="7">
        <f>B2/30995520%</f>
        <v>67.346900455291603</v>
      </c>
    </row>
    <row r="3" spans="1:3" x14ac:dyDescent="0.3">
      <c r="A3" t="s">
        <v>20</v>
      </c>
      <c r="B3" s="5">
        <v>4899849</v>
      </c>
      <c r="C3" s="7">
        <f t="shared" ref="C3:C28" si="0">B3/30995520%</f>
        <v>15.808249063090408</v>
      </c>
    </row>
    <row r="4" spans="1:3" x14ac:dyDescent="0.3">
      <c r="A4" t="s">
        <v>19</v>
      </c>
      <c r="B4" s="5">
        <v>3233047</v>
      </c>
      <c r="C4" s="7">
        <f t="shared" si="0"/>
        <v>10.430691274093805</v>
      </c>
    </row>
    <row r="5" spans="1:3" x14ac:dyDescent="0.3">
      <c r="A5" t="s">
        <v>6</v>
      </c>
      <c r="B5" s="5">
        <v>823834</v>
      </c>
      <c r="C5" s="7">
        <f t="shared" si="0"/>
        <v>2.6579131435768781</v>
      </c>
    </row>
    <row r="6" spans="1:3" x14ac:dyDescent="0.3">
      <c r="A6" t="s">
        <v>12</v>
      </c>
      <c r="B6" s="5">
        <v>683109</v>
      </c>
      <c r="C6" s="7">
        <f t="shared" si="0"/>
        <v>2.2038959178616779</v>
      </c>
    </row>
    <row r="7" spans="1:3" x14ac:dyDescent="0.3">
      <c r="A7" t="s">
        <v>40</v>
      </c>
      <c r="B7" s="5">
        <v>135392</v>
      </c>
      <c r="C7" s="7">
        <f t="shared" si="0"/>
        <v>0.43681151340580832</v>
      </c>
    </row>
    <row r="8" spans="1:3" x14ac:dyDescent="0.3">
      <c r="A8" t="s">
        <v>17</v>
      </c>
      <c r="B8" s="5">
        <v>97063</v>
      </c>
      <c r="C8" s="7">
        <f t="shared" si="0"/>
        <v>0.31315170708541107</v>
      </c>
    </row>
    <row r="9" spans="1:3" x14ac:dyDescent="0.3">
      <c r="A9" t="s">
        <v>16</v>
      </c>
      <c r="B9" s="5">
        <v>90557</v>
      </c>
      <c r="C9" s="7">
        <f t="shared" si="0"/>
        <v>0.29216157689885502</v>
      </c>
    </row>
    <row r="10" spans="1:3" x14ac:dyDescent="0.3">
      <c r="A10" t="s">
        <v>43</v>
      </c>
      <c r="B10" s="5">
        <v>61073</v>
      </c>
      <c r="C10" s="7">
        <f t="shared" si="0"/>
        <v>0.19703815261044175</v>
      </c>
    </row>
    <row r="11" spans="1:3" x14ac:dyDescent="0.3">
      <c r="A11" t="s">
        <v>44</v>
      </c>
      <c r="B11" s="5">
        <v>55406</v>
      </c>
      <c r="C11" s="7">
        <f t="shared" si="0"/>
        <v>0.17875486521923167</v>
      </c>
    </row>
    <row r="12" spans="1:3" x14ac:dyDescent="0.3">
      <c r="A12" t="s">
        <v>11</v>
      </c>
      <c r="B12" s="5">
        <v>10505</v>
      </c>
      <c r="C12" s="7">
        <f t="shared" si="0"/>
        <v>3.3891994714074808E-2</v>
      </c>
    </row>
    <row r="13" spans="1:3" x14ac:dyDescent="0.3">
      <c r="A13" t="s">
        <v>45</v>
      </c>
      <c r="B13" s="5">
        <v>9720</v>
      </c>
      <c r="C13" s="7">
        <f t="shared" si="0"/>
        <v>3.1359370644531856E-2</v>
      </c>
    </row>
    <row r="14" spans="1:3" x14ac:dyDescent="0.3">
      <c r="A14" t="s">
        <v>108</v>
      </c>
      <c r="B14" s="5">
        <v>9572</v>
      </c>
      <c r="C14" s="7">
        <f t="shared" si="0"/>
        <v>3.0881882284923754E-2</v>
      </c>
    </row>
    <row r="15" spans="1:3" x14ac:dyDescent="0.3">
      <c r="A15" t="s">
        <v>21</v>
      </c>
      <c r="B15" s="5">
        <v>5358</v>
      </c>
      <c r="C15" s="7">
        <f t="shared" si="0"/>
        <v>1.7286369126893176E-2</v>
      </c>
    </row>
    <row r="16" spans="1:3" x14ac:dyDescent="0.3">
      <c r="A16" t="s">
        <v>10</v>
      </c>
      <c r="B16" s="5">
        <v>3672</v>
      </c>
      <c r="C16" s="7">
        <f t="shared" si="0"/>
        <v>1.1846873354600922E-2</v>
      </c>
    </row>
    <row r="17" spans="1:3" x14ac:dyDescent="0.3">
      <c r="A17" t="s">
        <v>24</v>
      </c>
      <c r="B17" s="5">
        <v>1343</v>
      </c>
      <c r="C17" s="7">
        <f t="shared" si="0"/>
        <v>4.3328842361734857E-3</v>
      </c>
    </row>
    <row r="18" spans="1:3" x14ac:dyDescent="0.3">
      <c r="A18" t="s">
        <v>9</v>
      </c>
      <c r="B18" s="5">
        <v>887</v>
      </c>
      <c r="C18" s="7">
        <f t="shared" si="0"/>
        <v>2.8617038849485343E-3</v>
      </c>
    </row>
    <row r="19" spans="1:3" x14ac:dyDescent="0.3">
      <c r="A19" t="s">
        <v>15</v>
      </c>
      <c r="B19" s="5">
        <v>442</v>
      </c>
      <c r="C19" s="7">
        <f t="shared" si="0"/>
        <v>1.4260125334241852E-3</v>
      </c>
    </row>
    <row r="20" spans="1:3" x14ac:dyDescent="0.3">
      <c r="A20" t="s">
        <v>46</v>
      </c>
      <c r="B20" s="5">
        <v>111</v>
      </c>
      <c r="C20" s="7">
        <f t="shared" si="0"/>
        <v>3.5811626970607362E-4</v>
      </c>
    </row>
    <row r="21" spans="1:3" x14ac:dyDescent="0.3">
      <c r="A21" t="s">
        <v>8</v>
      </c>
      <c r="B21" s="5">
        <v>17</v>
      </c>
      <c r="C21" s="7">
        <f t="shared" si="0"/>
        <v>5.4846635900930196E-5</v>
      </c>
    </row>
    <row r="22" spans="1:3" x14ac:dyDescent="0.3">
      <c r="A22" t="s">
        <v>22</v>
      </c>
      <c r="B22" s="5">
        <v>10</v>
      </c>
      <c r="C22" s="7">
        <f t="shared" si="0"/>
        <v>3.2262727000547176E-5</v>
      </c>
    </row>
    <row r="23" spans="1:3" x14ac:dyDescent="0.3">
      <c r="A23" t="s">
        <v>41</v>
      </c>
      <c r="B23" s="5">
        <v>9</v>
      </c>
      <c r="C23" s="7">
        <f t="shared" si="0"/>
        <v>2.9036454300492456E-5</v>
      </c>
    </row>
    <row r="24" spans="1:3" x14ac:dyDescent="0.3">
      <c r="A24" t="s">
        <v>7</v>
      </c>
      <c r="B24" s="5">
        <v>9</v>
      </c>
      <c r="C24" s="7">
        <f t="shared" si="0"/>
        <v>2.9036454300492456E-5</v>
      </c>
    </row>
    <row r="25" spans="1:3" x14ac:dyDescent="0.3">
      <c r="A25" t="s">
        <v>23</v>
      </c>
      <c r="B25" s="5">
        <v>6</v>
      </c>
      <c r="C25" s="7">
        <f t="shared" si="0"/>
        <v>1.9357636200328304E-5</v>
      </c>
    </row>
    <row r="26" spans="1:3" x14ac:dyDescent="0.3">
      <c r="A26" t="s">
        <v>47</v>
      </c>
      <c r="B26" s="5">
        <v>3</v>
      </c>
      <c r="C26" s="7">
        <f t="shared" si="0"/>
        <v>9.678818100164152E-6</v>
      </c>
    </row>
    <row r="27" spans="1:3" x14ac:dyDescent="0.3">
      <c r="A27" t="s">
        <v>38</v>
      </c>
      <c r="B27" s="5">
        <v>3</v>
      </c>
      <c r="C27" s="7">
        <f t="shared" si="0"/>
        <v>9.678818100164152E-6</v>
      </c>
    </row>
    <row r="28" spans="1:3" x14ac:dyDescent="0.3">
      <c r="A28" s="34" t="s">
        <v>37</v>
      </c>
      <c r="B28" s="5">
        <v>1</v>
      </c>
      <c r="C28" s="7">
        <f t="shared" si="0"/>
        <v>3.2262727000547175E-6</v>
      </c>
    </row>
    <row r="29" spans="1:3" x14ac:dyDescent="0.3">
      <c r="A29" s="5"/>
      <c r="B29" s="5"/>
      <c r="C29" s="5"/>
    </row>
    <row r="30" spans="1:3" x14ac:dyDescent="0.3">
      <c r="A30" s="5"/>
      <c r="B30" s="5"/>
      <c r="C30" s="5"/>
    </row>
    <row r="31" spans="1:3" x14ac:dyDescent="0.3">
      <c r="A31" s="5"/>
      <c r="B31" s="5"/>
      <c r="C31" s="5"/>
    </row>
    <row r="32" spans="1:3" x14ac:dyDescent="0.3">
      <c r="A32" s="5"/>
      <c r="B32" s="5"/>
      <c r="C32" s="5"/>
    </row>
    <row r="33" spans="1:2" x14ac:dyDescent="0.3">
      <c r="A33" s="5"/>
      <c r="B33" s="5">
        <f>SUM(B2:B31)</f>
        <v>30995520</v>
      </c>
    </row>
  </sheetData>
  <sortState xmlns:xlrd2="http://schemas.microsoft.com/office/spreadsheetml/2017/richdata2" ref="A2:C17">
    <sortCondition descending="1" ref="B1:B17"/>
  </sortState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32"/>
  <sheetViews>
    <sheetView zoomScale="70" zoomScaleNormal="70" workbookViewId="0">
      <selection activeCell="A2" sqref="A2:A31"/>
    </sheetView>
  </sheetViews>
  <sheetFormatPr baseColWidth="10" defaultColWidth="11.44140625" defaultRowHeight="14.4" x14ac:dyDescent="0.3"/>
  <cols>
    <col min="1" max="1" width="17.88671875" bestFit="1" customWidth="1"/>
    <col min="2" max="2" width="12.109375" bestFit="1" customWidth="1"/>
    <col min="5" max="5" width="26.44140625" bestFit="1" customWidth="1"/>
    <col min="6" max="6" width="23.33203125" bestFit="1" customWidth="1"/>
  </cols>
  <sheetData>
    <row r="1" spans="1:6" x14ac:dyDescent="0.3">
      <c r="A1" s="3" t="s">
        <v>144</v>
      </c>
      <c r="B1" s="3" t="s">
        <v>149</v>
      </c>
      <c r="C1" s="3" t="s">
        <v>145</v>
      </c>
      <c r="D1" s="3" t="s">
        <v>0</v>
      </c>
      <c r="E1" s="3" t="s">
        <v>34</v>
      </c>
      <c r="F1" s="3" t="s">
        <v>35</v>
      </c>
    </row>
    <row r="2" spans="1:6" x14ac:dyDescent="0.3">
      <c r="A2" s="2">
        <v>45231</v>
      </c>
      <c r="B2" s="23">
        <v>14332345</v>
      </c>
      <c r="C2" s="23">
        <v>1179939</v>
      </c>
      <c r="D2" s="23">
        <v>15512284</v>
      </c>
      <c r="E2" s="23">
        <v>92.39</v>
      </c>
      <c r="F2" s="23">
        <v>99.8</v>
      </c>
    </row>
    <row r="3" spans="1:6" x14ac:dyDescent="0.3">
      <c r="A3" s="2">
        <v>45232</v>
      </c>
      <c r="B3" s="23">
        <v>14276327</v>
      </c>
      <c r="C3" s="23">
        <v>1137322</v>
      </c>
      <c r="D3" s="23">
        <v>15413649</v>
      </c>
      <c r="E3" s="23">
        <v>92.62</v>
      </c>
      <c r="F3" s="23">
        <v>99.79</v>
      </c>
    </row>
    <row r="4" spans="1:6" x14ac:dyDescent="0.3">
      <c r="A4" s="2">
        <v>45233</v>
      </c>
      <c r="B4" s="23">
        <v>15881686</v>
      </c>
      <c r="C4" s="23">
        <v>1327592</v>
      </c>
      <c r="D4" s="23">
        <v>17209278</v>
      </c>
      <c r="E4" s="23">
        <v>92.28</v>
      </c>
      <c r="F4" s="23">
        <v>99.78</v>
      </c>
    </row>
    <row r="5" spans="1:6" x14ac:dyDescent="0.3">
      <c r="A5" s="2">
        <v>45234</v>
      </c>
      <c r="B5" s="23">
        <v>15625828</v>
      </c>
      <c r="C5" s="23">
        <v>1362364</v>
      </c>
      <c r="D5" s="23">
        <v>16988192</v>
      </c>
      <c r="E5" s="23">
        <v>91.98</v>
      </c>
      <c r="F5" s="23">
        <v>99.8</v>
      </c>
    </row>
    <row r="6" spans="1:6" x14ac:dyDescent="0.3">
      <c r="A6" s="2">
        <v>45235</v>
      </c>
      <c r="B6" s="23">
        <v>13360623</v>
      </c>
      <c r="C6" s="23">
        <v>1274628</v>
      </c>
      <c r="D6" s="23">
        <v>14635251</v>
      </c>
      <c r="E6" s="23">
        <v>91.29</v>
      </c>
      <c r="F6" s="23">
        <v>99.77</v>
      </c>
    </row>
    <row r="7" spans="1:6" x14ac:dyDescent="0.3">
      <c r="A7" s="2">
        <v>45236</v>
      </c>
      <c r="B7" s="23">
        <v>14850866</v>
      </c>
      <c r="C7" s="23">
        <v>1391388</v>
      </c>
      <c r="D7" s="23">
        <v>16242254</v>
      </c>
      <c r="E7" s="23">
        <v>91.43</v>
      </c>
      <c r="F7" s="23">
        <v>97.02</v>
      </c>
    </row>
    <row r="8" spans="1:6" x14ac:dyDescent="0.3">
      <c r="A8" s="2">
        <v>45237</v>
      </c>
      <c r="B8" s="23">
        <v>16054810</v>
      </c>
      <c r="C8" s="23">
        <v>1166779</v>
      </c>
      <c r="D8" s="23">
        <v>17221589</v>
      </c>
      <c r="E8" s="23">
        <v>93.22</v>
      </c>
      <c r="F8" s="23">
        <v>99.04</v>
      </c>
    </row>
    <row r="9" spans="1:6" x14ac:dyDescent="0.3">
      <c r="A9" s="2">
        <v>45238</v>
      </c>
      <c r="B9" s="23">
        <v>14645461</v>
      </c>
      <c r="C9" s="23">
        <v>1103731</v>
      </c>
      <c r="D9" s="23">
        <v>15749192</v>
      </c>
      <c r="E9" s="23">
        <v>92.99</v>
      </c>
      <c r="F9" s="23">
        <v>99.76</v>
      </c>
    </row>
    <row r="10" spans="1:6" x14ac:dyDescent="0.3">
      <c r="A10" s="2">
        <v>45239</v>
      </c>
      <c r="B10" s="23">
        <v>14660638</v>
      </c>
      <c r="C10" s="23">
        <v>1072374</v>
      </c>
      <c r="D10" s="23">
        <v>15733012</v>
      </c>
      <c r="E10" s="23">
        <v>93.18</v>
      </c>
      <c r="F10" s="23">
        <v>99.75</v>
      </c>
    </row>
    <row r="11" spans="1:6" x14ac:dyDescent="0.3">
      <c r="A11" s="2">
        <v>45240</v>
      </c>
      <c r="B11" s="23">
        <v>15276100</v>
      </c>
      <c r="C11" s="23">
        <v>1167565</v>
      </c>
      <c r="D11" s="23">
        <v>16443665</v>
      </c>
      <c r="E11" s="23">
        <v>92.9</v>
      </c>
      <c r="F11" s="23">
        <v>99.63</v>
      </c>
    </row>
    <row r="12" spans="1:6" x14ac:dyDescent="0.3">
      <c r="A12" s="2">
        <v>45241</v>
      </c>
      <c r="B12" s="23">
        <v>15556265</v>
      </c>
      <c r="C12" s="23">
        <v>1201626</v>
      </c>
      <c r="D12" s="23">
        <v>16757891</v>
      </c>
      <c r="E12" s="23">
        <v>92.83</v>
      </c>
      <c r="F12" s="23">
        <v>99.79</v>
      </c>
    </row>
    <row r="13" spans="1:6" x14ac:dyDescent="0.3">
      <c r="A13" s="2">
        <v>45242</v>
      </c>
      <c r="B13" s="23">
        <v>13552630</v>
      </c>
      <c r="C13" s="23">
        <v>1248185</v>
      </c>
      <c r="D13" s="23">
        <v>14800815</v>
      </c>
      <c r="E13" s="23">
        <v>91.57</v>
      </c>
      <c r="F13" s="23">
        <v>99.77</v>
      </c>
    </row>
    <row r="14" spans="1:6" x14ac:dyDescent="0.3">
      <c r="A14" s="2">
        <v>45243</v>
      </c>
      <c r="B14" s="23">
        <v>14791103</v>
      </c>
      <c r="C14" s="23">
        <v>1138963</v>
      </c>
      <c r="D14" s="23">
        <v>15930066</v>
      </c>
      <c r="E14" s="23">
        <v>92.85</v>
      </c>
      <c r="F14" s="23">
        <v>99.74</v>
      </c>
    </row>
    <row r="15" spans="1:6" x14ac:dyDescent="0.3">
      <c r="A15" s="2">
        <v>45244</v>
      </c>
      <c r="B15" s="23">
        <v>15008790</v>
      </c>
      <c r="C15" s="23">
        <v>1157696</v>
      </c>
      <c r="D15" s="23">
        <v>16166486</v>
      </c>
      <c r="E15" s="23">
        <v>92.84</v>
      </c>
      <c r="F15" s="23">
        <v>99.76</v>
      </c>
    </row>
    <row r="16" spans="1:6" x14ac:dyDescent="0.3">
      <c r="A16" s="2">
        <v>45245</v>
      </c>
      <c r="B16" s="23">
        <v>14034145</v>
      </c>
      <c r="C16" s="23">
        <v>1091843</v>
      </c>
      <c r="D16" s="23">
        <v>15125988</v>
      </c>
      <c r="E16" s="23">
        <v>92.78</v>
      </c>
      <c r="F16" s="23">
        <v>99.79</v>
      </c>
    </row>
    <row r="17" spans="1:12" x14ac:dyDescent="0.3">
      <c r="A17" s="2">
        <v>45246</v>
      </c>
      <c r="B17" s="23">
        <v>15065858</v>
      </c>
      <c r="C17" s="23">
        <v>1055121</v>
      </c>
      <c r="D17" s="23">
        <v>16120979</v>
      </c>
      <c r="E17" s="23">
        <v>93.45</v>
      </c>
      <c r="F17" s="31">
        <v>99.77</v>
      </c>
    </row>
    <row r="18" spans="1:12" x14ac:dyDescent="0.3">
      <c r="A18" s="2">
        <v>45247</v>
      </c>
      <c r="B18" s="23">
        <v>16049683</v>
      </c>
      <c r="C18" s="23">
        <v>1178473</v>
      </c>
      <c r="D18" s="23">
        <v>17228156</v>
      </c>
      <c r="E18" s="48">
        <v>93.16</v>
      </c>
      <c r="F18" s="18">
        <v>99.78</v>
      </c>
      <c r="G18" s="10"/>
      <c r="H18" s="6"/>
      <c r="I18" s="6"/>
      <c r="J18" s="6"/>
      <c r="K18" s="6"/>
      <c r="L18" s="6"/>
    </row>
    <row r="19" spans="1:12" x14ac:dyDescent="0.3">
      <c r="A19" s="2">
        <v>45248</v>
      </c>
      <c r="B19" s="23">
        <v>14601073</v>
      </c>
      <c r="C19" s="23">
        <v>1210268</v>
      </c>
      <c r="D19" s="23">
        <v>15811341</v>
      </c>
      <c r="E19" s="48">
        <v>92.35</v>
      </c>
      <c r="F19" s="18">
        <v>99.74</v>
      </c>
      <c r="G19" s="10"/>
      <c r="H19" s="6"/>
      <c r="I19" s="6"/>
      <c r="J19" s="6"/>
      <c r="K19" s="6"/>
      <c r="L19" s="6"/>
    </row>
    <row r="20" spans="1:12" x14ac:dyDescent="0.3">
      <c r="A20" s="2">
        <v>45249</v>
      </c>
      <c r="B20" s="23">
        <v>12310494</v>
      </c>
      <c r="C20" s="23">
        <v>1029744</v>
      </c>
      <c r="D20" s="23">
        <v>13340238</v>
      </c>
      <c r="E20" s="48">
        <v>92.28</v>
      </c>
      <c r="F20" s="18">
        <v>99.72</v>
      </c>
      <c r="G20" s="10"/>
      <c r="H20" s="6"/>
      <c r="I20" s="6"/>
      <c r="J20" s="6"/>
      <c r="K20" s="6"/>
      <c r="L20" s="6"/>
    </row>
    <row r="21" spans="1:12" x14ac:dyDescent="0.3">
      <c r="A21" s="2">
        <v>45250</v>
      </c>
      <c r="B21" s="23">
        <v>14892323</v>
      </c>
      <c r="C21" s="23">
        <v>968243</v>
      </c>
      <c r="D21" s="23">
        <v>15860566</v>
      </c>
      <c r="E21" s="48">
        <v>93.9</v>
      </c>
      <c r="F21" s="18">
        <v>99.79</v>
      </c>
      <c r="G21" s="10"/>
      <c r="H21" s="6"/>
      <c r="I21" s="6"/>
      <c r="J21" s="6"/>
      <c r="K21" s="6"/>
      <c r="L21" s="6"/>
    </row>
    <row r="22" spans="1:12" x14ac:dyDescent="0.3">
      <c r="A22" s="2">
        <v>45251</v>
      </c>
      <c r="B22" s="23">
        <v>14908573</v>
      </c>
      <c r="C22" s="23">
        <v>1061605</v>
      </c>
      <c r="D22" s="23">
        <v>15970178</v>
      </c>
      <c r="E22" s="48">
        <v>93.35</v>
      </c>
      <c r="F22" s="18">
        <v>99.77</v>
      </c>
      <c r="G22" s="10"/>
      <c r="H22" s="6"/>
      <c r="I22" s="6"/>
      <c r="J22" s="6"/>
      <c r="K22" s="6"/>
      <c r="L22" s="6"/>
    </row>
    <row r="23" spans="1:12" x14ac:dyDescent="0.3">
      <c r="A23" s="2">
        <v>45252</v>
      </c>
      <c r="B23" s="23">
        <v>13611842</v>
      </c>
      <c r="C23" s="23">
        <v>1012240</v>
      </c>
      <c r="D23" s="23">
        <v>14624082</v>
      </c>
      <c r="E23" s="48">
        <v>93.08</v>
      </c>
      <c r="F23" s="18">
        <v>99.73</v>
      </c>
      <c r="G23" s="10"/>
      <c r="H23" s="6"/>
      <c r="I23" s="6"/>
      <c r="J23" s="6"/>
      <c r="K23" s="6"/>
      <c r="L23" s="6"/>
    </row>
    <row r="24" spans="1:12" x14ac:dyDescent="0.3">
      <c r="A24" s="2">
        <v>45253</v>
      </c>
      <c r="B24" s="23">
        <v>13362237</v>
      </c>
      <c r="C24" s="23">
        <v>956474</v>
      </c>
      <c r="D24" s="23">
        <v>14318711</v>
      </c>
      <c r="E24" s="48">
        <v>93.32</v>
      </c>
      <c r="F24" s="18">
        <v>99.76</v>
      </c>
      <c r="G24" s="10"/>
      <c r="H24" s="6"/>
      <c r="I24" s="6"/>
      <c r="J24" s="6"/>
      <c r="K24" s="6"/>
      <c r="L24" s="6"/>
    </row>
    <row r="25" spans="1:12" x14ac:dyDescent="0.3">
      <c r="A25" s="2">
        <v>45254</v>
      </c>
      <c r="B25" s="23">
        <v>15110990</v>
      </c>
      <c r="C25" s="23">
        <v>1158449</v>
      </c>
      <c r="D25" s="23">
        <v>16269439</v>
      </c>
      <c r="E25" s="48">
        <v>92.88</v>
      </c>
      <c r="F25" s="18">
        <v>99.76</v>
      </c>
    </row>
    <row r="26" spans="1:12" x14ac:dyDescent="0.3">
      <c r="A26" s="2">
        <v>45255</v>
      </c>
      <c r="B26" s="23">
        <v>14927873</v>
      </c>
      <c r="C26" s="23">
        <v>1216957</v>
      </c>
      <c r="D26" s="23">
        <v>16144830</v>
      </c>
      <c r="E26" s="23">
        <v>92.46</v>
      </c>
      <c r="F26" s="55">
        <v>99.78</v>
      </c>
    </row>
    <row r="27" spans="1:12" x14ac:dyDescent="0.3">
      <c r="A27" s="2">
        <v>45256</v>
      </c>
      <c r="B27" s="23">
        <v>12228824</v>
      </c>
      <c r="C27" s="23">
        <v>1038872</v>
      </c>
      <c r="D27" s="23">
        <v>13267696</v>
      </c>
      <c r="E27" s="23">
        <v>92.17</v>
      </c>
      <c r="F27" s="23">
        <v>99.76</v>
      </c>
    </row>
    <row r="28" spans="1:12" x14ac:dyDescent="0.3">
      <c r="A28" s="2">
        <v>45257</v>
      </c>
      <c r="B28" s="23">
        <v>14897222</v>
      </c>
      <c r="C28" s="23">
        <v>967055</v>
      </c>
      <c r="D28" s="23">
        <v>15864277</v>
      </c>
      <c r="E28" s="23">
        <v>93.9</v>
      </c>
      <c r="F28" s="23">
        <v>99.79</v>
      </c>
    </row>
    <row r="29" spans="1:12" x14ac:dyDescent="0.3">
      <c r="A29" s="2">
        <v>45258</v>
      </c>
      <c r="B29" s="23">
        <v>15468003</v>
      </c>
      <c r="C29" s="23">
        <v>1249235</v>
      </c>
      <c r="D29" s="23">
        <v>16717238</v>
      </c>
      <c r="E29" s="23">
        <v>92.53</v>
      </c>
      <c r="F29" s="23">
        <v>99.79</v>
      </c>
    </row>
    <row r="30" spans="1:12" x14ac:dyDescent="0.3">
      <c r="A30" s="2">
        <v>45259</v>
      </c>
      <c r="B30" s="23">
        <v>14853808</v>
      </c>
      <c r="C30" s="23">
        <v>1044935</v>
      </c>
      <c r="D30" s="23">
        <v>15898743</v>
      </c>
      <c r="E30" s="23">
        <v>93.43</v>
      </c>
      <c r="F30" s="23">
        <v>99.77</v>
      </c>
    </row>
    <row r="31" spans="1:12" x14ac:dyDescent="0.3">
      <c r="A31" s="2">
        <v>45260</v>
      </c>
      <c r="B31" s="23">
        <v>14772628</v>
      </c>
      <c r="C31" s="23">
        <v>1020636</v>
      </c>
      <c r="D31" s="23">
        <v>15793264</v>
      </c>
      <c r="E31" s="23">
        <v>93.54</v>
      </c>
      <c r="F31" s="23">
        <v>99.76</v>
      </c>
    </row>
    <row r="32" spans="1:12" x14ac:dyDescent="0.3">
      <c r="F32" s="15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41"/>
  <sheetViews>
    <sheetView topLeftCell="A19" zoomScaleNormal="100" workbookViewId="0">
      <selection activeCell="E38" sqref="E38"/>
    </sheetView>
  </sheetViews>
  <sheetFormatPr baseColWidth="10" defaultColWidth="11.44140625" defaultRowHeight="14.4" x14ac:dyDescent="0.3"/>
  <cols>
    <col min="1" max="1" width="66.44140625" bestFit="1" customWidth="1"/>
    <col min="3" max="3" width="12.6640625" bestFit="1" customWidth="1"/>
  </cols>
  <sheetData>
    <row r="1" spans="1:3" x14ac:dyDescent="0.3">
      <c r="A1" s="3" t="s">
        <v>1</v>
      </c>
      <c r="B1" s="3" t="s">
        <v>2</v>
      </c>
      <c r="C1" s="3" t="s">
        <v>3</v>
      </c>
    </row>
    <row r="2" spans="1:3" x14ac:dyDescent="0.3">
      <c r="A2" s="22" t="s">
        <v>109</v>
      </c>
      <c r="B2" s="22">
        <v>23210382</v>
      </c>
      <c r="C2" s="7">
        <f>B2/34184426%</f>
        <v>67.897533221707448</v>
      </c>
    </row>
    <row r="3" spans="1:3" x14ac:dyDescent="0.3">
      <c r="A3" s="22" t="s">
        <v>110</v>
      </c>
      <c r="B3" s="22">
        <v>4681441</v>
      </c>
      <c r="C3" s="7">
        <f t="shared" ref="C3:C28" si="0">B3/34184426%</f>
        <v>13.694660252595728</v>
      </c>
    </row>
    <row r="4" spans="1:3" x14ac:dyDescent="0.3">
      <c r="A4" s="22" t="s">
        <v>111</v>
      </c>
      <c r="B4" s="22">
        <v>3715624</v>
      </c>
      <c r="C4" s="7">
        <f t="shared" si="0"/>
        <v>10.869347345484169</v>
      </c>
    </row>
    <row r="5" spans="1:3" x14ac:dyDescent="0.3">
      <c r="A5" s="22" t="s">
        <v>112</v>
      </c>
      <c r="B5" s="22">
        <v>846842</v>
      </c>
      <c r="C5" s="7">
        <f t="shared" si="0"/>
        <v>2.4772743002910156</v>
      </c>
    </row>
    <row r="6" spans="1:3" x14ac:dyDescent="0.3">
      <c r="A6" s="22" t="s">
        <v>113</v>
      </c>
      <c r="B6" s="22">
        <v>619739</v>
      </c>
      <c r="C6" s="7">
        <f t="shared" si="0"/>
        <v>1.8129279105052107</v>
      </c>
    </row>
    <row r="7" spans="1:3" x14ac:dyDescent="0.3">
      <c r="A7" s="22" t="s">
        <v>114</v>
      </c>
      <c r="B7" s="22">
        <v>407080</v>
      </c>
      <c r="C7" s="7">
        <f t="shared" si="0"/>
        <v>1.19083468009672</v>
      </c>
    </row>
    <row r="8" spans="1:3" x14ac:dyDescent="0.3">
      <c r="A8" s="22" t="s">
        <v>115</v>
      </c>
      <c r="B8" s="22">
        <v>227987</v>
      </c>
      <c r="C8" s="7">
        <f t="shared" si="0"/>
        <v>0.66693236270809397</v>
      </c>
    </row>
    <row r="9" spans="1:3" x14ac:dyDescent="0.3">
      <c r="A9" s="22" t="s">
        <v>116</v>
      </c>
      <c r="B9" s="22">
        <v>107467</v>
      </c>
      <c r="C9" s="7">
        <f t="shared" si="0"/>
        <v>0.31437415389101458</v>
      </c>
    </row>
    <row r="10" spans="1:3" x14ac:dyDescent="0.3">
      <c r="A10" s="22" t="s">
        <v>117</v>
      </c>
      <c r="B10" s="22">
        <v>85883</v>
      </c>
      <c r="C10" s="7">
        <f t="shared" si="0"/>
        <v>0.25123429014136439</v>
      </c>
    </row>
    <row r="11" spans="1:3" x14ac:dyDescent="0.3">
      <c r="A11" s="22" t="s">
        <v>118</v>
      </c>
      <c r="B11" s="22">
        <v>75499</v>
      </c>
      <c r="C11" s="7">
        <f t="shared" si="0"/>
        <v>0.22085788423067276</v>
      </c>
    </row>
    <row r="12" spans="1:3" x14ac:dyDescent="0.3">
      <c r="A12" s="22" t="s">
        <v>119</v>
      </c>
      <c r="B12" s="22">
        <v>71007</v>
      </c>
      <c r="C12" s="7">
        <f t="shared" si="0"/>
        <v>0.20771739739026188</v>
      </c>
    </row>
    <row r="13" spans="1:3" x14ac:dyDescent="0.3">
      <c r="A13" s="22" t="s">
        <v>120</v>
      </c>
      <c r="B13" s="22">
        <v>56039</v>
      </c>
      <c r="C13" s="7">
        <f t="shared" si="0"/>
        <v>0.16393137623548221</v>
      </c>
    </row>
    <row r="14" spans="1:3" x14ac:dyDescent="0.3">
      <c r="A14" s="22" t="s">
        <v>121</v>
      </c>
      <c r="B14" s="22">
        <v>34263</v>
      </c>
      <c r="C14" s="7">
        <f t="shared" si="0"/>
        <v>0.10022985320859271</v>
      </c>
    </row>
    <row r="15" spans="1:3" x14ac:dyDescent="0.3">
      <c r="A15" s="22" t="s">
        <v>122</v>
      </c>
      <c r="B15" s="22">
        <v>15112</v>
      </c>
      <c r="C15" s="7">
        <f t="shared" si="0"/>
        <v>4.4207265612709129E-2</v>
      </c>
    </row>
    <row r="16" spans="1:3" x14ac:dyDescent="0.3">
      <c r="A16" s="22" t="s">
        <v>123</v>
      </c>
      <c r="B16" s="22">
        <v>12905</v>
      </c>
      <c r="C16" s="7">
        <f t="shared" si="0"/>
        <v>3.7751109233192914E-2</v>
      </c>
    </row>
    <row r="17" spans="1:3" x14ac:dyDescent="0.3">
      <c r="A17" s="22" t="s">
        <v>124</v>
      </c>
      <c r="B17" s="22">
        <v>10002</v>
      </c>
      <c r="C17" s="7">
        <f t="shared" si="0"/>
        <v>2.9258937973684274E-2</v>
      </c>
    </row>
    <row r="18" spans="1:3" x14ac:dyDescent="0.3">
      <c r="A18" s="22" t="s">
        <v>125</v>
      </c>
      <c r="B18" s="22">
        <v>3852</v>
      </c>
      <c r="C18" s="7">
        <f t="shared" si="0"/>
        <v>1.126828924961326E-2</v>
      </c>
    </row>
    <row r="19" spans="1:3" x14ac:dyDescent="0.3">
      <c r="A19" s="22" t="s">
        <v>126</v>
      </c>
      <c r="B19" s="22">
        <v>1245</v>
      </c>
      <c r="C19" s="7">
        <f t="shared" si="0"/>
        <v>3.6420093758485223E-3</v>
      </c>
    </row>
    <row r="20" spans="1:3" x14ac:dyDescent="0.3">
      <c r="A20" s="22" t="s">
        <v>127</v>
      </c>
      <c r="B20" s="22">
        <v>1008</v>
      </c>
      <c r="C20" s="7">
        <f t="shared" si="0"/>
        <v>2.9487112055062736E-3</v>
      </c>
    </row>
    <row r="21" spans="1:3" x14ac:dyDescent="0.3">
      <c r="A21" s="22" t="s">
        <v>128</v>
      </c>
      <c r="B21" s="22">
        <v>711</v>
      </c>
      <c r="C21" s="7">
        <f t="shared" si="0"/>
        <v>2.0798945110267466E-3</v>
      </c>
    </row>
    <row r="22" spans="1:3" x14ac:dyDescent="0.3">
      <c r="A22" s="22" t="s">
        <v>129</v>
      </c>
      <c r="B22" s="22">
        <v>142</v>
      </c>
      <c r="C22" s="7">
        <f t="shared" si="0"/>
        <v>4.1539384045822505E-4</v>
      </c>
    </row>
    <row r="23" spans="1:3" x14ac:dyDescent="0.3">
      <c r="A23" s="22" t="s">
        <v>130</v>
      </c>
      <c r="B23" s="22">
        <v>98</v>
      </c>
      <c r="C23" s="7">
        <f t="shared" si="0"/>
        <v>2.8668025609088769E-4</v>
      </c>
    </row>
    <row r="24" spans="1:3" x14ac:dyDescent="0.3">
      <c r="A24" s="22" t="s">
        <v>131</v>
      </c>
      <c r="B24" s="22">
        <v>44</v>
      </c>
      <c r="C24" s="7">
        <f t="shared" si="0"/>
        <v>1.2871358436733734E-4</v>
      </c>
    </row>
    <row r="25" spans="1:3" x14ac:dyDescent="0.3">
      <c r="A25" s="22" t="s">
        <v>132</v>
      </c>
      <c r="B25" s="22">
        <v>19</v>
      </c>
      <c r="C25" s="7">
        <f t="shared" si="0"/>
        <v>5.5580865976804757E-5</v>
      </c>
    </row>
    <row r="26" spans="1:3" x14ac:dyDescent="0.3">
      <c r="A26" s="22" t="s">
        <v>133</v>
      </c>
      <c r="B26" s="22">
        <v>15</v>
      </c>
      <c r="C26" s="7">
        <f t="shared" si="0"/>
        <v>4.3879631034319543E-5</v>
      </c>
    </row>
    <row r="27" spans="1:3" x14ac:dyDescent="0.3">
      <c r="A27" s="22" t="s">
        <v>134</v>
      </c>
      <c r="B27" s="22">
        <v>12</v>
      </c>
      <c r="C27" s="7">
        <f t="shared" si="0"/>
        <v>3.5103704827455636E-5</v>
      </c>
    </row>
    <row r="28" spans="1:3" x14ac:dyDescent="0.3">
      <c r="A28" s="34" t="s">
        <v>135</v>
      </c>
      <c r="B28" s="22">
        <v>8</v>
      </c>
      <c r="C28" s="7">
        <f t="shared" si="0"/>
        <v>2.3402469884970425E-5</v>
      </c>
    </row>
    <row r="29" spans="1:3" x14ac:dyDescent="0.3">
      <c r="A29" s="22"/>
      <c r="B29" s="22"/>
      <c r="C29" s="7"/>
    </row>
    <row r="30" spans="1:3" x14ac:dyDescent="0.3">
      <c r="A30" s="22"/>
      <c r="B30" s="22"/>
      <c r="C30" s="7"/>
    </row>
    <row r="31" spans="1:3" x14ac:dyDescent="0.3">
      <c r="A31" s="5"/>
      <c r="B31" s="22"/>
      <c r="C31" s="24"/>
    </row>
    <row r="32" spans="1:3" x14ac:dyDescent="0.3">
      <c r="A32" s="5"/>
      <c r="B32" s="22"/>
      <c r="C32" s="26"/>
    </row>
    <row r="33" spans="1:3" x14ac:dyDescent="0.3">
      <c r="A33" s="5"/>
      <c r="B33" s="22"/>
      <c r="C33" s="26"/>
    </row>
    <row r="34" spans="1:3" x14ac:dyDescent="0.3">
      <c r="A34" s="5"/>
      <c r="B34" s="22"/>
      <c r="C34" s="26"/>
    </row>
    <row r="35" spans="1:3" x14ac:dyDescent="0.3">
      <c r="A35" s="5"/>
      <c r="B35" s="5"/>
      <c r="C35" s="26"/>
    </row>
    <row r="36" spans="1:3" x14ac:dyDescent="0.3">
      <c r="A36" s="22"/>
      <c r="B36" s="22"/>
      <c r="C36" s="26"/>
    </row>
    <row r="37" spans="1:3" x14ac:dyDescent="0.3">
      <c r="A37" s="22"/>
      <c r="B37" s="22"/>
      <c r="C37" s="26"/>
    </row>
    <row r="38" spans="1:3" x14ac:dyDescent="0.3">
      <c r="A38" s="5"/>
      <c r="B38" s="5"/>
      <c r="C38" s="26"/>
    </row>
    <row r="39" spans="1:3" x14ac:dyDescent="0.3">
      <c r="B39" s="5"/>
      <c r="C39" s="26"/>
    </row>
    <row r="40" spans="1:3" x14ac:dyDescent="0.3">
      <c r="A40" s="5"/>
      <c r="B40" s="5"/>
      <c r="C40" s="22"/>
    </row>
    <row r="41" spans="1:3" x14ac:dyDescent="0.3">
      <c r="A41" s="22"/>
      <c r="B41" s="5"/>
      <c r="C41" s="22"/>
    </row>
  </sheetData>
  <sortState xmlns:xlrd2="http://schemas.microsoft.com/office/spreadsheetml/2017/richdata2" ref="A2:C31">
    <sortCondition descending="1" ref="B1:B31"/>
  </sortState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32"/>
  <sheetViews>
    <sheetView topLeftCell="A17" workbookViewId="0">
      <selection activeCell="C37" sqref="C37"/>
    </sheetView>
  </sheetViews>
  <sheetFormatPr baseColWidth="10" defaultColWidth="11.44140625" defaultRowHeight="14.4" x14ac:dyDescent="0.3"/>
  <cols>
    <col min="1" max="1" width="17.88671875" bestFit="1" customWidth="1"/>
    <col min="2" max="2" width="12.109375" bestFit="1" customWidth="1"/>
    <col min="5" max="5" width="26.44140625" bestFit="1" customWidth="1"/>
    <col min="6" max="6" width="23.33203125" bestFit="1" customWidth="1"/>
  </cols>
  <sheetData>
    <row r="1" spans="1:6" x14ac:dyDescent="0.3">
      <c r="A1" s="3" t="s">
        <v>144</v>
      </c>
      <c r="B1" s="3" t="s">
        <v>149</v>
      </c>
      <c r="C1" s="3" t="s">
        <v>145</v>
      </c>
      <c r="D1" s="3" t="s">
        <v>0</v>
      </c>
      <c r="E1" s="3" t="s">
        <v>34</v>
      </c>
      <c r="F1" s="3" t="s">
        <v>35</v>
      </c>
    </row>
    <row r="2" spans="1:6" ht="15.6" x14ac:dyDescent="0.3">
      <c r="A2" s="2">
        <v>45261</v>
      </c>
      <c r="B2" s="75">
        <v>15627046</v>
      </c>
      <c r="C2" s="35">
        <v>1199261</v>
      </c>
      <c r="D2" s="35">
        <v>16826307</v>
      </c>
      <c r="E2" s="35">
        <v>92.87</v>
      </c>
      <c r="F2" s="35">
        <v>99.77</v>
      </c>
    </row>
    <row r="3" spans="1:6" ht="15.6" x14ac:dyDescent="0.3">
      <c r="A3" s="2">
        <v>45262</v>
      </c>
      <c r="B3" s="75">
        <v>15669323</v>
      </c>
      <c r="C3" s="35">
        <v>1174365</v>
      </c>
      <c r="D3" s="35">
        <v>16843688</v>
      </c>
      <c r="E3" s="35">
        <v>93.03</v>
      </c>
      <c r="F3" s="35">
        <v>99.76</v>
      </c>
    </row>
    <row r="4" spans="1:6" ht="15.6" x14ac:dyDescent="0.3">
      <c r="A4" s="2">
        <v>45263</v>
      </c>
      <c r="B4" s="75">
        <v>13120942</v>
      </c>
      <c r="C4" s="35">
        <v>1133598</v>
      </c>
      <c r="D4" s="35">
        <v>14254540</v>
      </c>
      <c r="E4" s="35">
        <v>92.05</v>
      </c>
      <c r="F4" s="35">
        <v>99.78</v>
      </c>
    </row>
    <row r="5" spans="1:6" ht="15.6" x14ac:dyDescent="0.3">
      <c r="A5" s="2">
        <v>45264</v>
      </c>
      <c r="B5" s="75">
        <v>15399243</v>
      </c>
      <c r="C5" s="35">
        <v>1067438</v>
      </c>
      <c r="D5" s="35">
        <v>16466681</v>
      </c>
      <c r="E5" s="35">
        <v>93.52</v>
      </c>
      <c r="F5" s="35">
        <v>99.76</v>
      </c>
    </row>
    <row r="6" spans="1:6" ht="15.6" x14ac:dyDescent="0.3">
      <c r="A6" s="2">
        <v>45265</v>
      </c>
      <c r="B6" s="75">
        <v>15637440</v>
      </c>
      <c r="C6" s="35">
        <v>1179634</v>
      </c>
      <c r="D6" s="35">
        <v>16817074</v>
      </c>
      <c r="E6" s="35">
        <v>92.99</v>
      </c>
      <c r="F6" s="35">
        <v>99.77</v>
      </c>
    </row>
    <row r="7" spans="1:6" ht="15.6" x14ac:dyDescent="0.3">
      <c r="A7" s="2">
        <v>45266</v>
      </c>
      <c r="B7" s="75">
        <v>15397003</v>
      </c>
      <c r="C7" s="35">
        <v>1121593</v>
      </c>
      <c r="D7" s="35">
        <v>16518596</v>
      </c>
      <c r="E7" s="35">
        <v>93.21</v>
      </c>
      <c r="F7" s="35">
        <v>99.76</v>
      </c>
    </row>
    <row r="8" spans="1:6" ht="15.6" x14ac:dyDescent="0.3">
      <c r="A8" s="2">
        <v>45267</v>
      </c>
      <c r="B8" s="73">
        <v>14827583</v>
      </c>
      <c r="C8" s="23">
        <v>1156909</v>
      </c>
      <c r="D8" s="23">
        <v>15984492</v>
      </c>
      <c r="E8" s="23">
        <v>92.76</v>
      </c>
      <c r="F8" s="35">
        <v>99.77</v>
      </c>
    </row>
    <row r="9" spans="1:6" ht="15.6" x14ac:dyDescent="0.3">
      <c r="A9" s="2">
        <v>45268</v>
      </c>
      <c r="B9" s="75">
        <v>15681166</v>
      </c>
      <c r="C9" s="35">
        <v>1179186</v>
      </c>
      <c r="D9" s="35">
        <v>16860352</v>
      </c>
      <c r="E9" s="35">
        <v>93.01</v>
      </c>
      <c r="F9" s="35">
        <v>99.76</v>
      </c>
    </row>
    <row r="10" spans="1:6" ht="15.6" x14ac:dyDescent="0.3">
      <c r="A10" s="2">
        <v>45269</v>
      </c>
      <c r="B10" s="75">
        <v>15525425</v>
      </c>
      <c r="C10" s="35">
        <v>1254697</v>
      </c>
      <c r="D10" s="35">
        <v>16780122</v>
      </c>
      <c r="E10" s="35">
        <v>92.52</v>
      </c>
      <c r="F10" s="35">
        <v>99.79</v>
      </c>
    </row>
    <row r="11" spans="1:6" ht="15.6" x14ac:dyDescent="0.3">
      <c r="A11" s="2">
        <v>45270</v>
      </c>
      <c r="B11" s="75">
        <v>10430756</v>
      </c>
      <c r="C11" s="35">
        <v>3315389</v>
      </c>
      <c r="D11" s="35">
        <v>13746145</v>
      </c>
      <c r="E11" s="35">
        <v>75.88</v>
      </c>
      <c r="F11" s="35">
        <v>98.51</v>
      </c>
    </row>
    <row r="12" spans="1:6" ht="15.6" x14ac:dyDescent="0.3">
      <c r="A12" s="2">
        <v>45271</v>
      </c>
      <c r="B12" s="75">
        <v>12998732</v>
      </c>
      <c r="C12" s="35">
        <v>2859505</v>
      </c>
      <c r="D12" s="35">
        <v>15858237</v>
      </c>
      <c r="E12" s="35">
        <v>81.96</v>
      </c>
      <c r="F12" s="35">
        <v>98.18</v>
      </c>
    </row>
    <row r="13" spans="1:6" ht="15.6" x14ac:dyDescent="0.3">
      <c r="A13" s="2">
        <v>45272</v>
      </c>
      <c r="B13" s="75">
        <v>12953007</v>
      </c>
      <c r="C13" s="35">
        <v>2675934</v>
      </c>
      <c r="D13" s="35">
        <v>15628941</v>
      </c>
      <c r="E13" s="35">
        <v>82.87</v>
      </c>
      <c r="F13" s="35">
        <v>98.6</v>
      </c>
    </row>
    <row r="14" spans="1:6" ht="15.6" x14ac:dyDescent="0.3">
      <c r="A14" s="2">
        <v>45273</v>
      </c>
      <c r="B14" s="75">
        <v>13688749</v>
      </c>
      <c r="C14" s="35">
        <v>1396099</v>
      </c>
      <c r="D14" s="35">
        <v>15084848</v>
      </c>
      <c r="E14" s="35">
        <v>90.75</v>
      </c>
      <c r="F14" s="35">
        <v>98.53</v>
      </c>
    </row>
    <row r="15" spans="1:6" ht="15.6" x14ac:dyDescent="0.3">
      <c r="A15" s="2">
        <v>45274</v>
      </c>
      <c r="B15" s="75">
        <v>13866001</v>
      </c>
      <c r="C15" s="35">
        <v>1029939</v>
      </c>
      <c r="D15" s="35">
        <v>14895940</v>
      </c>
      <c r="E15" s="35">
        <v>93.09</v>
      </c>
      <c r="F15" s="35">
        <v>99.25</v>
      </c>
    </row>
    <row r="16" spans="1:6" ht="15.6" x14ac:dyDescent="0.3">
      <c r="A16" s="2">
        <v>45275</v>
      </c>
      <c r="B16" s="75">
        <v>14260670</v>
      </c>
      <c r="C16" s="35">
        <v>1210144</v>
      </c>
      <c r="D16" s="35">
        <v>15470814</v>
      </c>
      <c r="E16" s="35">
        <v>92.18</v>
      </c>
      <c r="F16" s="35">
        <v>99.71</v>
      </c>
    </row>
    <row r="17" spans="1:12" ht="15.6" x14ac:dyDescent="0.3">
      <c r="A17" s="2">
        <v>45276</v>
      </c>
      <c r="B17" s="75">
        <v>14157671</v>
      </c>
      <c r="C17" s="35">
        <v>1156176</v>
      </c>
      <c r="D17" s="35">
        <v>15313847</v>
      </c>
      <c r="E17" s="35">
        <v>92.45</v>
      </c>
      <c r="F17" s="35">
        <v>99.77</v>
      </c>
    </row>
    <row r="18" spans="1:12" ht="15.6" x14ac:dyDescent="0.3">
      <c r="A18" s="2">
        <v>45277</v>
      </c>
      <c r="B18" s="75">
        <v>11847989</v>
      </c>
      <c r="C18" s="35">
        <v>1087305</v>
      </c>
      <c r="D18" s="35">
        <v>12935294</v>
      </c>
      <c r="E18" s="35">
        <v>91.59</v>
      </c>
      <c r="F18" s="35">
        <v>99.78</v>
      </c>
      <c r="G18" s="6"/>
      <c r="H18" s="6"/>
      <c r="I18" s="6"/>
      <c r="J18" s="6"/>
    </row>
    <row r="19" spans="1:12" ht="15.6" x14ac:dyDescent="0.3">
      <c r="A19" s="2">
        <v>45278</v>
      </c>
      <c r="B19" s="75">
        <v>14198625</v>
      </c>
      <c r="C19" s="35">
        <v>1077965</v>
      </c>
      <c r="D19" s="35">
        <v>15276590</v>
      </c>
      <c r="E19" s="35">
        <v>92.94</v>
      </c>
      <c r="F19" s="68">
        <v>99.75</v>
      </c>
      <c r="H19" s="6"/>
      <c r="I19" s="6"/>
      <c r="J19" s="6"/>
    </row>
    <row r="20" spans="1:12" ht="15.6" x14ac:dyDescent="0.3">
      <c r="A20" s="2">
        <v>45279</v>
      </c>
      <c r="B20" s="75">
        <v>14881860</v>
      </c>
      <c r="C20" s="35">
        <v>1157522</v>
      </c>
      <c r="D20" s="35">
        <v>16039382</v>
      </c>
      <c r="E20" s="60">
        <v>92.78</v>
      </c>
      <c r="F20" s="69">
        <v>99.79</v>
      </c>
      <c r="G20" s="10"/>
      <c r="H20" s="6"/>
      <c r="I20" s="6"/>
      <c r="J20" s="6"/>
      <c r="K20" s="6"/>
      <c r="L20" s="6"/>
    </row>
    <row r="21" spans="1:12" ht="15.6" x14ac:dyDescent="0.3">
      <c r="A21" s="2">
        <v>45280</v>
      </c>
      <c r="B21" s="75">
        <v>14276286</v>
      </c>
      <c r="C21" s="35">
        <v>1135688</v>
      </c>
      <c r="D21" s="35">
        <v>15411974</v>
      </c>
      <c r="E21" s="60">
        <v>92.63</v>
      </c>
      <c r="F21" s="69">
        <v>99.7</v>
      </c>
      <c r="G21" s="10"/>
      <c r="H21" s="6"/>
      <c r="I21" s="6"/>
      <c r="J21" s="6"/>
      <c r="K21" s="6"/>
      <c r="L21" s="6"/>
    </row>
    <row r="22" spans="1:12" ht="15.6" x14ac:dyDescent="0.3">
      <c r="A22" s="2">
        <v>45281</v>
      </c>
      <c r="B22" s="75">
        <v>14526272</v>
      </c>
      <c r="C22" s="35">
        <v>1125494</v>
      </c>
      <c r="D22" s="35">
        <v>15651766</v>
      </c>
      <c r="E22" s="60">
        <v>92.81</v>
      </c>
      <c r="F22" s="69">
        <v>99.77</v>
      </c>
      <c r="G22" s="10"/>
      <c r="H22" s="6"/>
      <c r="I22" s="6"/>
      <c r="J22" s="6"/>
      <c r="K22" s="6"/>
      <c r="L22" s="6"/>
    </row>
    <row r="23" spans="1:12" x14ac:dyDescent="0.3">
      <c r="A23" s="2">
        <v>45282</v>
      </c>
      <c r="B23" s="71"/>
      <c r="C23" s="1"/>
      <c r="D23" s="1"/>
      <c r="E23" s="67"/>
      <c r="F23" s="8"/>
      <c r="G23" s="10"/>
      <c r="H23" s="6"/>
      <c r="I23" s="6"/>
      <c r="J23" s="6"/>
      <c r="K23" s="6"/>
      <c r="L23" s="6"/>
    </row>
    <row r="24" spans="1:12" x14ac:dyDescent="0.3">
      <c r="A24" s="2">
        <v>45283</v>
      </c>
      <c r="B24" s="71"/>
      <c r="C24" s="1"/>
      <c r="D24" s="1"/>
      <c r="E24" s="67"/>
      <c r="F24" s="7"/>
      <c r="G24" s="10"/>
      <c r="H24" s="6"/>
      <c r="I24" s="6"/>
      <c r="J24" s="6"/>
      <c r="K24" s="6"/>
      <c r="L24" s="6"/>
    </row>
    <row r="25" spans="1:12" x14ac:dyDescent="0.3">
      <c r="A25" s="2">
        <v>45284</v>
      </c>
      <c r="B25" s="71"/>
      <c r="C25" s="1"/>
      <c r="D25" s="1"/>
      <c r="E25" s="67"/>
      <c r="F25" s="7"/>
      <c r="G25" s="10"/>
      <c r="H25" s="6"/>
      <c r="I25" s="6"/>
      <c r="J25" s="6"/>
      <c r="K25" s="6"/>
      <c r="L25" s="6"/>
    </row>
    <row r="26" spans="1:12" x14ac:dyDescent="0.3">
      <c r="A26" s="2">
        <v>45285</v>
      </c>
      <c r="B26" s="71"/>
      <c r="C26" s="1"/>
      <c r="D26" s="1"/>
      <c r="E26" s="67"/>
      <c r="F26" s="7"/>
      <c r="G26" s="10"/>
      <c r="H26" s="6"/>
      <c r="I26" s="6"/>
      <c r="J26" s="6"/>
      <c r="K26" s="6"/>
      <c r="L26" s="6"/>
    </row>
    <row r="27" spans="1:12" x14ac:dyDescent="0.3">
      <c r="A27" s="2">
        <v>45286</v>
      </c>
      <c r="B27" s="71"/>
      <c r="C27" s="1"/>
      <c r="D27" s="1"/>
      <c r="E27" s="1"/>
      <c r="F27" s="7"/>
    </row>
    <row r="28" spans="1:12" x14ac:dyDescent="0.3">
      <c r="A28" s="2">
        <v>45287</v>
      </c>
      <c r="B28" s="71"/>
      <c r="C28" s="1"/>
      <c r="D28" s="1"/>
      <c r="E28" s="1"/>
      <c r="F28" s="7"/>
    </row>
    <row r="29" spans="1:12" x14ac:dyDescent="0.3">
      <c r="A29" s="2">
        <v>45288</v>
      </c>
      <c r="B29" s="71"/>
      <c r="C29" s="1"/>
      <c r="D29" s="1"/>
      <c r="E29" s="1"/>
      <c r="F29" s="7"/>
    </row>
    <row r="30" spans="1:12" x14ac:dyDescent="0.3">
      <c r="A30" s="2">
        <v>45289</v>
      </c>
      <c r="B30" s="71"/>
      <c r="C30" s="1"/>
      <c r="D30" s="1"/>
      <c r="E30" s="1"/>
      <c r="F30" s="7"/>
    </row>
    <row r="31" spans="1:12" x14ac:dyDescent="0.3">
      <c r="A31" s="2">
        <v>45290</v>
      </c>
      <c r="B31" s="71"/>
      <c r="C31" s="1"/>
      <c r="D31" s="1"/>
      <c r="E31" s="1"/>
      <c r="F31" s="7"/>
    </row>
    <row r="32" spans="1:12" x14ac:dyDescent="0.3">
      <c r="A32" s="2">
        <v>45291</v>
      </c>
      <c r="B32" s="71"/>
      <c r="C32" s="1"/>
      <c r="D32" s="1"/>
      <c r="E32" s="1"/>
      <c r="F32" s="7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topLeftCell="A19" zoomScaleNormal="100" workbookViewId="0">
      <selection activeCell="E37" sqref="E37"/>
    </sheetView>
  </sheetViews>
  <sheetFormatPr baseColWidth="10" defaultColWidth="11.44140625" defaultRowHeight="14.4" x14ac:dyDescent="0.3"/>
  <cols>
    <col min="1" max="1" width="66.44140625" bestFit="1" customWidth="1"/>
    <col min="3" max="3" width="12.6640625" bestFit="1" customWidth="1"/>
  </cols>
  <sheetData>
    <row r="1" spans="1:3" x14ac:dyDescent="0.3">
      <c r="A1" s="3" t="s">
        <v>1</v>
      </c>
      <c r="B1" s="3" t="s">
        <v>2</v>
      </c>
      <c r="C1" s="3" t="s">
        <v>3</v>
      </c>
    </row>
    <row r="2" spans="1:3" x14ac:dyDescent="0.3">
      <c r="A2" s="22" t="s">
        <v>18</v>
      </c>
      <c r="B2" s="22">
        <v>10987113</v>
      </c>
      <c r="C2" s="7">
        <f>B2/19793991%</f>
        <v>55.50731532615125</v>
      </c>
    </row>
    <row r="3" spans="1:3" x14ac:dyDescent="0.3">
      <c r="A3" s="22" t="s">
        <v>19</v>
      </c>
      <c r="B3" s="22">
        <v>5236129</v>
      </c>
      <c r="C3" s="7">
        <f t="shared" ref="C3:C33" si="0">B3/19793991%</f>
        <v>26.45312408194992</v>
      </c>
    </row>
    <row r="4" spans="1:3" x14ac:dyDescent="0.3">
      <c r="A4" s="22" t="s">
        <v>7</v>
      </c>
      <c r="B4" s="22">
        <v>1009002</v>
      </c>
      <c r="C4" s="7">
        <f t="shared" si="0"/>
        <v>5.0975167160579185</v>
      </c>
    </row>
    <row r="5" spans="1:3" x14ac:dyDescent="0.3">
      <c r="A5" s="22" t="s">
        <v>12</v>
      </c>
      <c r="B5" s="22">
        <v>812951</v>
      </c>
      <c r="C5" s="7">
        <f t="shared" si="0"/>
        <v>4.1070595616619201</v>
      </c>
    </row>
    <row r="6" spans="1:3" x14ac:dyDescent="0.3">
      <c r="A6" s="22" t="s">
        <v>16</v>
      </c>
      <c r="B6" s="22">
        <v>573670</v>
      </c>
      <c r="C6" s="7">
        <f t="shared" si="0"/>
        <v>2.8982027929587315</v>
      </c>
    </row>
    <row r="7" spans="1:3" x14ac:dyDescent="0.3">
      <c r="A7" s="22" t="s">
        <v>20</v>
      </c>
      <c r="B7" s="22">
        <v>264498</v>
      </c>
      <c r="C7" s="7">
        <f t="shared" si="0"/>
        <v>1.3362540176965827</v>
      </c>
    </row>
    <row r="8" spans="1:3" x14ac:dyDescent="0.3">
      <c r="A8" s="22" t="s">
        <v>6</v>
      </c>
      <c r="B8" s="22">
        <v>180925</v>
      </c>
      <c r="C8" s="7">
        <f t="shared" si="0"/>
        <v>0.9140400235606857</v>
      </c>
    </row>
    <row r="9" spans="1:3" x14ac:dyDescent="0.3">
      <c r="A9" s="22" t="s">
        <v>43</v>
      </c>
      <c r="B9" s="22">
        <v>167134</v>
      </c>
      <c r="C9" s="7">
        <f t="shared" si="0"/>
        <v>0.84436736381258326</v>
      </c>
    </row>
    <row r="10" spans="1:3" x14ac:dyDescent="0.3">
      <c r="A10" s="22" t="s">
        <v>37</v>
      </c>
      <c r="B10" s="22">
        <v>149361</v>
      </c>
      <c r="C10" s="7">
        <f t="shared" si="0"/>
        <v>0.75457748768300437</v>
      </c>
    </row>
    <row r="11" spans="1:3" x14ac:dyDescent="0.3">
      <c r="A11" s="22" t="s">
        <v>22</v>
      </c>
      <c r="B11" s="22">
        <v>87593</v>
      </c>
      <c r="C11" s="7">
        <f t="shared" si="0"/>
        <v>0.44252318797154144</v>
      </c>
    </row>
    <row r="12" spans="1:3" x14ac:dyDescent="0.3">
      <c r="A12" s="22" t="s">
        <v>44</v>
      </c>
      <c r="B12" s="22">
        <v>84549</v>
      </c>
      <c r="C12" s="7">
        <f t="shared" si="0"/>
        <v>0.42714478348504858</v>
      </c>
    </row>
    <row r="13" spans="1:3" x14ac:dyDescent="0.3">
      <c r="A13" s="22" t="s">
        <v>40</v>
      </c>
      <c r="B13" s="22">
        <v>83509</v>
      </c>
      <c r="C13" s="7">
        <f t="shared" si="0"/>
        <v>0.42189066368677242</v>
      </c>
    </row>
    <row r="14" spans="1:3" x14ac:dyDescent="0.3">
      <c r="A14" s="22" t="s">
        <v>136</v>
      </c>
      <c r="B14" s="22">
        <v>58121</v>
      </c>
      <c r="C14" s="7">
        <f t="shared" si="0"/>
        <v>0.2936295161496234</v>
      </c>
    </row>
    <row r="15" spans="1:3" x14ac:dyDescent="0.3">
      <c r="A15" s="22" t="s">
        <v>17</v>
      </c>
      <c r="B15" s="22">
        <v>57353</v>
      </c>
      <c r="C15" s="7">
        <f t="shared" si="0"/>
        <v>0.28974955076012715</v>
      </c>
    </row>
    <row r="16" spans="1:3" x14ac:dyDescent="0.3">
      <c r="A16" s="22" t="s">
        <v>45</v>
      </c>
      <c r="B16" s="22">
        <v>15951</v>
      </c>
      <c r="C16" s="7">
        <f t="shared" si="0"/>
        <v>8.0585062406060504E-2</v>
      </c>
    </row>
    <row r="17" spans="1:3" x14ac:dyDescent="0.3">
      <c r="A17" s="22" t="s">
        <v>137</v>
      </c>
      <c r="B17" s="22">
        <v>8682</v>
      </c>
      <c r="C17" s="7">
        <f t="shared" si="0"/>
        <v>4.3861796239070737E-2</v>
      </c>
    </row>
    <row r="18" spans="1:3" x14ac:dyDescent="0.3">
      <c r="A18" s="22" t="s">
        <v>11</v>
      </c>
      <c r="B18" s="22">
        <v>4275</v>
      </c>
      <c r="C18" s="7">
        <f t="shared" si="0"/>
        <v>2.1597463593875536E-2</v>
      </c>
    </row>
    <row r="19" spans="1:3" x14ac:dyDescent="0.3">
      <c r="A19" s="22" t="s">
        <v>24</v>
      </c>
      <c r="B19" s="22">
        <v>3756</v>
      </c>
      <c r="C19" s="7">
        <f t="shared" si="0"/>
        <v>1.897545573300503E-2</v>
      </c>
    </row>
    <row r="20" spans="1:3" x14ac:dyDescent="0.3">
      <c r="A20" s="22" t="s">
        <v>9</v>
      </c>
      <c r="B20" s="22">
        <v>3408</v>
      </c>
      <c r="C20" s="7">
        <f t="shared" si="0"/>
        <v>1.721734641588955E-2</v>
      </c>
    </row>
    <row r="21" spans="1:3" x14ac:dyDescent="0.3">
      <c r="A21" s="22" t="s">
        <v>39</v>
      </c>
      <c r="B21" s="22">
        <v>3189</v>
      </c>
      <c r="C21" s="7">
        <f t="shared" si="0"/>
        <v>1.6110950035291012E-2</v>
      </c>
    </row>
    <row r="22" spans="1:3" x14ac:dyDescent="0.3">
      <c r="A22" s="22" t="s">
        <v>10</v>
      </c>
      <c r="B22" s="22">
        <v>1184</v>
      </c>
      <c r="C22" s="7">
        <f t="shared" si="0"/>
        <v>5.9816133088066974E-3</v>
      </c>
    </row>
    <row r="23" spans="1:3" x14ac:dyDescent="0.3">
      <c r="A23" s="22" t="s">
        <v>21</v>
      </c>
      <c r="B23" s="22">
        <v>686</v>
      </c>
      <c r="C23" s="7">
        <f t="shared" si="0"/>
        <v>3.4656982515552321E-3</v>
      </c>
    </row>
    <row r="24" spans="1:3" x14ac:dyDescent="0.3">
      <c r="A24" s="22" t="s">
        <v>15</v>
      </c>
      <c r="B24" s="22">
        <v>413</v>
      </c>
      <c r="C24" s="7">
        <f t="shared" si="0"/>
        <v>2.0864918045077419E-3</v>
      </c>
    </row>
    <row r="25" spans="1:3" x14ac:dyDescent="0.3">
      <c r="A25" s="22" t="s">
        <v>41</v>
      </c>
      <c r="B25" s="22">
        <v>360</v>
      </c>
      <c r="C25" s="7">
        <f t="shared" si="0"/>
        <v>1.8187337763263607E-3</v>
      </c>
    </row>
    <row r="26" spans="1:3" x14ac:dyDescent="0.3">
      <c r="A26" s="22" t="s">
        <v>46</v>
      </c>
      <c r="B26" s="22">
        <v>63</v>
      </c>
      <c r="C26" s="7">
        <f t="shared" si="0"/>
        <v>3.1827841085711316E-4</v>
      </c>
    </row>
    <row r="27" spans="1:3" x14ac:dyDescent="0.3">
      <c r="A27" s="22" t="s">
        <v>138</v>
      </c>
      <c r="B27" s="22">
        <v>43</v>
      </c>
      <c r="C27" s="7">
        <f t="shared" si="0"/>
        <v>2.1723764550564864E-4</v>
      </c>
    </row>
    <row r="28" spans="1:3" x14ac:dyDescent="0.3">
      <c r="A28" s="22" t="s">
        <v>23</v>
      </c>
      <c r="B28" s="22">
        <v>26</v>
      </c>
      <c r="C28" s="7">
        <f t="shared" si="0"/>
        <v>1.3135299495690384E-4</v>
      </c>
    </row>
    <row r="29" spans="1:3" x14ac:dyDescent="0.3">
      <c r="A29" s="22" t="s">
        <v>8</v>
      </c>
      <c r="B29" s="22">
        <v>16</v>
      </c>
      <c r="C29" s="7">
        <f t="shared" si="0"/>
        <v>8.0832612281171593E-5</v>
      </c>
    </row>
    <row r="30" spans="1:3" x14ac:dyDescent="0.3">
      <c r="A30" s="22" t="s">
        <v>139</v>
      </c>
      <c r="B30" s="22">
        <v>11</v>
      </c>
      <c r="C30" s="7">
        <f t="shared" si="0"/>
        <v>5.557242094330547E-5</v>
      </c>
    </row>
    <row r="31" spans="1:3" x14ac:dyDescent="0.3">
      <c r="A31" s="22" t="s">
        <v>13</v>
      </c>
      <c r="B31" s="22">
        <v>10</v>
      </c>
      <c r="C31" s="7">
        <f t="shared" si="0"/>
        <v>5.0520382675732246E-5</v>
      </c>
    </row>
    <row r="32" spans="1:3" x14ac:dyDescent="0.3">
      <c r="A32" s="22" t="s">
        <v>47</v>
      </c>
      <c r="B32" s="22">
        <v>8</v>
      </c>
      <c r="C32" s="7">
        <f t="shared" si="0"/>
        <v>4.0416306140585796E-5</v>
      </c>
    </row>
    <row r="33" spans="1:3" x14ac:dyDescent="0.3">
      <c r="A33" s="22" t="s">
        <v>140</v>
      </c>
      <c r="B33" s="22">
        <v>2</v>
      </c>
      <c r="C33" s="7">
        <f t="shared" si="0"/>
        <v>1.0104076535146449E-5</v>
      </c>
    </row>
    <row r="34" spans="1:3" x14ac:dyDescent="0.3">
      <c r="A34" s="5"/>
      <c r="B34" s="22"/>
      <c r="C34" s="7"/>
    </row>
    <row r="35" spans="1:3" x14ac:dyDescent="0.3">
      <c r="A35" s="5"/>
      <c r="B35" s="22"/>
      <c r="C35" s="26"/>
    </row>
    <row r="36" spans="1:3" x14ac:dyDescent="0.3">
      <c r="A36" s="5"/>
      <c r="B36" s="5"/>
      <c r="C36" s="26"/>
    </row>
    <row r="37" spans="1:3" x14ac:dyDescent="0.3">
      <c r="A37" s="22"/>
      <c r="B37" s="22"/>
      <c r="C37" s="26"/>
    </row>
    <row r="38" spans="1:3" x14ac:dyDescent="0.3">
      <c r="A38" s="22"/>
      <c r="B38" s="22"/>
      <c r="C38" s="26"/>
    </row>
    <row r="39" spans="1:3" x14ac:dyDescent="0.3">
      <c r="A39" s="5"/>
      <c r="B39" s="5"/>
      <c r="C39" s="26"/>
    </row>
    <row r="40" spans="1:3" x14ac:dyDescent="0.3">
      <c r="B40" s="5"/>
      <c r="C40" s="26"/>
    </row>
    <row r="41" spans="1:3" x14ac:dyDescent="0.3">
      <c r="B41" s="5"/>
      <c r="C41" s="22"/>
    </row>
  </sheetData>
  <sortState xmlns:xlrd2="http://schemas.microsoft.com/office/spreadsheetml/2017/richdata2" ref="A2:C31">
    <sortCondition descending="1" ref="B1:B31"/>
  </sortState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0B851-333A-496A-883E-1CDD12D2142B}">
  <dimension ref="A1:F32"/>
  <sheetViews>
    <sheetView workbookViewId="0">
      <selection activeCell="A2" sqref="A2:A32"/>
    </sheetView>
  </sheetViews>
  <sheetFormatPr baseColWidth="10" defaultColWidth="9.109375" defaultRowHeight="14.4" x14ac:dyDescent="0.3"/>
  <cols>
    <col min="1" max="1" width="10.44140625" bestFit="1" customWidth="1"/>
    <col min="2" max="2" width="12.109375" bestFit="1" customWidth="1"/>
    <col min="3" max="3" width="9.6640625" bestFit="1" customWidth="1"/>
    <col min="4" max="4" width="9" bestFit="1" customWidth="1"/>
    <col min="5" max="5" width="26.5546875" bestFit="1" customWidth="1"/>
    <col min="6" max="6" width="23.44140625" bestFit="1" customWidth="1"/>
  </cols>
  <sheetData>
    <row r="1" spans="1:6" x14ac:dyDescent="0.3">
      <c r="A1" s="3" t="s">
        <v>144</v>
      </c>
      <c r="B1" s="3" t="s">
        <v>149</v>
      </c>
      <c r="C1" s="3" t="s">
        <v>145</v>
      </c>
      <c r="D1" s="3" t="s">
        <v>0</v>
      </c>
      <c r="E1" s="3" t="s">
        <v>34</v>
      </c>
      <c r="F1" s="3" t="s">
        <v>35</v>
      </c>
    </row>
    <row r="2" spans="1:6" x14ac:dyDescent="0.3">
      <c r="A2" s="2">
        <v>45292</v>
      </c>
      <c r="B2" s="73">
        <v>12053107</v>
      </c>
      <c r="C2" s="23">
        <v>1426579</v>
      </c>
      <c r="D2" s="23">
        <v>13479686</v>
      </c>
      <c r="E2" s="23">
        <v>89.42</v>
      </c>
      <c r="F2" s="23">
        <v>99.74</v>
      </c>
    </row>
    <row r="3" spans="1:6" x14ac:dyDescent="0.3">
      <c r="A3" s="2">
        <v>45293</v>
      </c>
      <c r="B3" s="73">
        <v>13546144</v>
      </c>
      <c r="C3" s="23">
        <v>1134368</v>
      </c>
      <c r="D3" s="23">
        <v>14680512</v>
      </c>
      <c r="E3" s="23">
        <v>92.27</v>
      </c>
      <c r="F3" s="23">
        <v>99.72</v>
      </c>
    </row>
    <row r="4" spans="1:6" x14ac:dyDescent="0.3">
      <c r="A4" s="2">
        <v>45294</v>
      </c>
      <c r="B4" s="73">
        <v>13902392</v>
      </c>
      <c r="C4" s="23">
        <v>1164766</v>
      </c>
      <c r="D4" s="23">
        <v>15067158</v>
      </c>
      <c r="E4" s="23">
        <v>92.27</v>
      </c>
      <c r="F4" s="23">
        <v>99.76</v>
      </c>
    </row>
    <row r="5" spans="1:6" x14ac:dyDescent="0.3">
      <c r="A5" s="2">
        <v>45295</v>
      </c>
      <c r="B5" s="73">
        <v>13553860</v>
      </c>
      <c r="C5" s="23">
        <v>1250271</v>
      </c>
      <c r="D5" s="23">
        <v>14804131</v>
      </c>
      <c r="E5" s="23">
        <v>91.55</v>
      </c>
      <c r="F5" s="23">
        <v>99.64</v>
      </c>
    </row>
    <row r="6" spans="1:6" x14ac:dyDescent="0.3">
      <c r="A6" s="2">
        <v>45296</v>
      </c>
      <c r="B6" s="73">
        <v>14682999</v>
      </c>
      <c r="C6" s="23">
        <v>1141559</v>
      </c>
      <c r="D6" s="23">
        <v>15824558</v>
      </c>
      <c r="E6" s="23">
        <v>92.79</v>
      </c>
      <c r="F6" s="23">
        <v>99.79</v>
      </c>
    </row>
    <row r="7" spans="1:6" x14ac:dyDescent="0.3">
      <c r="A7" s="2">
        <v>45297</v>
      </c>
      <c r="B7" s="73">
        <v>14325655</v>
      </c>
      <c r="C7" s="23">
        <v>1222076</v>
      </c>
      <c r="D7" s="23">
        <v>15547731</v>
      </c>
      <c r="E7" s="23">
        <v>92.14</v>
      </c>
      <c r="F7" s="23">
        <v>99.8</v>
      </c>
    </row>
    <row r="8" spans="1:6" x14ac:dyDescent="0.3">
      <c r="A8" s="2">
        <v>45298</v>
      </c>
      <c r="B8" s="73">
        <v>12546314</v>
      </c>
      <c r="C8" s="23">
        <v>1099142</v>
      </c>
      <c r="D8" s="23">
        <v>13645456</v>
      </c>
      <c r="E8" s="23">
        <v>91.94</v>
      </c>
      <c r="F8" s="23">
        <v>99.79</v>
      </c>
    </row>
    <row r="9" spans="1:6" x14ac:dyDescent="0.3">
      <c r="A9" s="2">
        <v>45299</v>
      </c>
      <c r="B9" s="73">
        <v>14577977</v>
      </c>
      <c r="C9" s="23">
        <v>1098547</v>
      </c>
      <c r="D9" s="23">
        <v>15676524</v>
      </c>
      <c r="E9" s="23">
        <v>92.99</v>
      </c>
      <c r="F9" s="23">
        <v>99.75</v>
      </c>
    </row>
    <row r="10" spans="1:6" x14ac:dyDescent="0.3">
      <c r="A10" s="2">
        <v>45300</v>
      </c>
      <c r="B10" s="73">
        <v>14620397</v>
      </c>
      <c r="C10" s="23">
        <v>1118888</v>
      </c>
      <c r="D10" s="23">
        <v>15739285</v>
      </c>
      <c r="E10" s="23">
        <v>92.89</v>
      </c>
      <c r="F10" s="23">
        <v>99.76</v>
      </c>
    </row>
    <row r="11" spans="1:6" x14ac:dyDescent="0.3">
      <c r="A11" s="2">
        <v>45301</v>
      </c>
      <c r="B11" s="74">
        <v>14206620</v>
      </c>
      <c r="C11" s="31">
        <v>1064801</v>
      </c>
      <c r="D11" s="31">
        <v>15271421</v>
      </c>
      <c r="E11" s="31">
        <v>93.03</v>
      </c>
      <c r="F11" s="31">
        <v>99.79</v>
      </c>
    </row>
    <row r="12" spans="1:6" x14ac:dyDescent="0.3">
      <c r="A12" s="2">
        <v>45302</v>
      </c>
      <c r="B12" s="72">
        <v>13876902</v>
      </c>
      <c r="C12" s="18">
        <v>1106780</v>
      </c>
      <c r="D12" s="18">
        <v>14983682</v>
      </c>
      <c r="E12" s="18">
        <v>92.61</v>
      </c>
      <c r="F12" s="18">
        <v>99.79</v>
      </c>
    </row>
    <row r="13" spans="1:6" x14ac:dyDescent="0.3">
      <c r="A13" s="2">
        <v>45303</v>
      </c>
      <c r="B13" s="71">
        <v>14974841</v>
      </c>
      <c r="C13" s="1">
        <v>1133376</v>
      </c>
      <c r="D13" s="1">
        <v>16108217</v>
      </c>
      <c r="E13" s="18">
        <v>92.96</v>
      </c>
      <c r="F13" s="18">
        <v>99.78</v>
      </c>
    </row>
    <row r="14" spans="1:6" x14ac:dyDescent="0.3">
      <c r="A14" s="2">
        <v>45304</v>
      </c>
      <c r="B14" s="71">
        <v>14113291</v>
      </c>
      <c r="C14" s="1">
        <v>1208785</v>
      </c>
      <c r="D14" s="1">
        <v>15322076</v>
      </c>
      <c r="E14" s="18">
        <v>92.11</v>
      </c>
      <c r="F14" s="18">
        <v>99.76</v>
      </c>
    </row>
    <row r="15" spans="1:6" x14ac:dyDescent="0.3">
      <c r="A15" s="2">
        <v>45305</v>
      </c>
      <c r="B15" s="71">
        <v>12526238</v>
      </c>
      <c r="C15" s="1">
        <v>1021448</v>
      </c>
      <c r="D15" s="1">
        <v>13547686</v>
      </c>
      <c r="E15" s="18">
        <v>92.46</v>
      </c>
      <c r="F15" s="18">
        <v>99.8</v>
      </c>
    </row>
    <row r="16" spans="1:6" x14ac:dyDescent="0.3">
      <c r="A16" s="2">
        <v>45306</v>
      </c>
      <c r="B16" s="71">
        <v>14474418</v>
      </c>
      <c r="C16" s="1">
        <v>1058997</v>
      </c>
      <c r="D16" s="1">
        <v>15533415</v>
      </c>
      <c r="E16" s="18">
        <v>93.18</v>
      </c>
      <c r="F16" s="18">
        <v>99.78</v>
      </c>
    </row>
    <row r="17" spans="1:6" x14ac:dyDescent="0.3">
      <c r="A17" s="2">
        <v>45307</v>
      </c>
      <c r="B17" s="72">
        <v>14471340</v>
      </c>
      <c r="C17" s="18">
        <v>1131343</v>
      </c>
      <c r="D17" s="18">
        <v>15602683</v>
      </c>
      <c r="E17" s="18">
        <v>92.75</v>
      </c>
      <c r="F17" s="18">
        <v>99.8</v>
      </c>
    </row>
    <row r="18" spans="1:6" x14ac:dyDescent="0.3">
      <c r="A18" s="2">
        <v>45308</v>
      </c>
      <c r="B18" s="72">
        <v>13870996</v>
      </c>
      <c r="C18" s="18">
        <v>1036902</v>
      </c>
      <c r="D18" s="18">
        <v>14907898</v>
      </c>
      <c r="E18" s="18">
        <v>93.04</v>
      </c>
      <c r="F18" s="1">
        <v>99.76</v>
      </c>
    </row>
    <row r="19" spans="1:6" x14ac:dyDescent="0.3">
      <c r="A19" s="2">
        <v>45309</v>
      </c>
      <c r="B19" s="72">
        <v>13619278</v>
      </c>
      <c r="C19" s="18">
        <v>1080958</v>
      </c>
      <c r="D19" s="18">
        <v>14700236</v>
      </c>
      <c r="E19" s="1">
        <v>92.65</v>
      </c>
      <c r="F19" s="1">
        <v>99.79</v>
      </c>
    </row>
    <row r="20" spans="1:6" x14ac:dyDescent="0.3">
      <c r="A20" s="2">
        <v>45310</v>
      </c>
      <c r="B20" s="71">
        <v>14367215</v>
      </c>
      <c r="C20" s="1">
        <v>1091430</v>
      </c>
      <c r="D20" s="1">
        <v>15458645</v>
      </c>
      <c r="E20" s="8">
        <v>92.939678700000002</v>
      </c>
      <c r="F20" s="18">
        <v>99.79</v>
      </c>
    </row>
    <row r="21" spans="1:6" x14ac:dyDescent="0.3">
      <c r="A21" s="2">
        <v>45311</v>
      </c>
      <c r="B21" s="71">
        <v>14440838</v>
      </c>
      <c r="C21" s="1">
        <v>1213713</v>
      </c>
      <c r="D21" s="1">
        <v>15654551</v>
      </c>
      <c r="E21" s="8">
        <v>92.246899999999997</v>
      </c>
      <c r="F21" s="18">
        <v>99.77</v>
      </c>
    </row>
    <row r="22" spans="1:6" x14ac:dyDescent="0.3">
      <c r="A22" s="2">
        <v>45312</v>
      </c>
      <c r="B22" s="71">
        <v>11963968</v>
      </c>
      <c r="C22" s="1">
        <v>1058779</v>
      </c>
      <c r="D22" s="1">
        <v>13022747</v>
      </c>
      <c r="E22" s="8">
        <v>91.8697722</v>
      </c>
      <c r="F22" s="18">
        <v>99.79</v>
      </c>
    </row>
    <row r="23" spans="1:6" x14ac:dyDescent="0.3">
      <c r="A23" s="2">
        <v>45313</v>
      </c>
      <c r="B23" s="72">
        <v>14052919</v>
      </c>
      <c r="C23" s="18">
        <v>1098644</v>
      </c>
      <c r="D23" s="18">
        <v>15151563</v>
      </c>
      <c r="E23" s="18">
        <v>92.75</v>
      </c>
      <c r="F23" s="18">
        <v>99.66</v>
      </c>
    </row>
    <row r="24" spans="1:6" x14ac:dyDescent="0.3">
      <c r="A24" s="2">
        <v>45314</v>
      </c>
      <c r="B24" s="72">
        <v>14062333</v>
      </c>
      <c r="C24" s="18">
        <v>1156945</v>
      </c>
      <c r="D24" s="18">
        <v>15219278</v>
      </c>
      <c r="E24" s="18">
        <v>92.4</v>
      </c>
      <c r="F24" s="18">
        <v>99.7</v>
      </c>
    </row>
    <row r="25" spans="1:6" x14ac:dyDescent="0.3">
      <c r="A25" s="2">
        <v>45315</v>
      </c>
      <c r="B25" s="72">
        <v>13436104</v>
      </c>
      <c r="C25" s="18">
        <v>1039536</v>
      </c>
      <c r="D25" s="18">
        <v>14475640</v>
      </c>
      <c r="E25" s="18">
        <v>92.82</v>
      </c>
      <c r="F25" s="18">
        <v>99.79</v>
      </c>
    </row>
    <row r="26" spans="1:6" x14ac:dyDescent="0.3">
      <c r="A26" s="2">
        <v>45316</v>
      </c>
      <c r="B26" s="71">
        <v>13379155</v>
      </c>
      <c r="C26" s="1">
        <v>1694957</v>
      </c>
      <c r="D26" s="1">
        <v>15074112</v>
      </c>
      <c r="E26" s="1">
        <v>88.75</v>
      </c>
      <c r="F26" s="18">
        <v>99.78</v>
      </c>
    </row>
    <row r="27" spans="1:6" x14ac:dyDescent="0.3">
      <c r="A27" s="2">
        <v>45317</v>
      </c>
      <c r="B27" s="71">
        <v>14049643</v>
      </c>
      <c r="C27" s="1">
        <v>1239930</v>
      </c>
      <c r="D27" s="1">
        <v>15289573</v>
      </c>
      <c r="E27" s="1">
        <v>91.89</v>
      </c>
      <c r="F27" s="18">
        <v>99.79</v>
      </c>
    </row>
    <row r="28" spans="1:6" x14ac:dyDescent="0.3">
      <c r="A28" s="2">
        <v>45318</v>
      </c>
      <c r="B28" s="71">
        <v>14059648</v>
      </c>
      <c r="C28" s="1">
        <v>1033398</v>
      </c>
      <c r="D28" s="1">
        <v>15093046</v>
      </c>
      <c r="E28" s="1">
        <v>93.15</v>
      </c>
      <c r="F28" s="18">
        <v>99.82</v>
      </c>
    </row>
    <row r="29" spans="1:6" x14ac:dyDescent="0.3">
      <c r="A29" s="2">
        <v>45319</v>
      </c>
      <c r="B29" s="71">
        <v>11705030</v>
      </c>
      <c r="C29" s="1">
        <v>962398</v>
      </c>
      <c r="D29" s="1">
        <v>12667428</v>
      </c>
      <c r="E29" s="1">
        <v>92.4</v>
      </c>
      <c r="F29" s="18">
        <v>99.81</v>
      </c>
    </row>
    <row r="30" spans="1:6" x14ac:dyDescent="0.3">
      <c r="A30" s="2">
        <v>45320</v>
      </c>
      <c r="B30" s="73">
        <v>13184954</v>
      </c>
      <c r="C30" s="23">
        <v>990678</v>
      </c>
      <c r="D30" s="23">
        <v>14175632</v>
      </c>
      <c r="E30" s="48">
        <v>93.01</v>
      </c>
      <c r="F30" s="5">
        <v>99.8</v>
      </c>
    </row>
    <row r="31" spans="1:6" x14ac:dyDescent="0.3">
      <c r="A31" s="2">
        <v>45321</v>
      </c>
      <c r="B31" s="73">
        <v>14046666</v>
      </c>
      <c r="C31" s="23">
        <v>985283</v>
      </c>
      <c r="D31" s="23">
        <v>15031949</v>
      </c>
      <c r="E31" s="48">
        <v>93.45</v>
      </c>
      <c r="F31" s="5">
        <v>99.78</v>
      </c>
    </row>
    <row r="32" spans="1:6" x14ac:dyDescent="0.3">
      <c r="A32" s="2">
        <v>45322</v>
      </c>
      <c r="B32" s="73">
        <v>13522574</v>
      </c>
      <c r="C32" s="23">
        <v>955946</v>
      </c>
      <c r="D32" s="23">
        <v>14478520</v>
      </c>
      <c r="E32" s="48">
        <v>93.4</v>
      </c>
      <c r="F32" s="5">
        <v>99.78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EF59D-A590-47AC-855E-7296AEF228C0}">
  <dimension ref="B1:D41"/>
  <sheetViews>
    <sheetView workbookViewId="0">
      <selection activeCell="G27" sqref="G27"/>
    </sheetView>
  </sheetViews>
  <sheetFormatPr baseColWidth="10" defaultColWidth="9.33203125" defaultRowHeight="14.4" x14ac:dyDescent="0.3"/>
  <cols>
    <col min="2" max="2" width="45" bestFit="1" customWidth="1"/>
    <col min="3" max="3" width="9" bestFit="1" customWidth="1"/>
    <col min="4" max="4" width="16" customWidth="1"/>
  </cols>
  <sheetData>
    <row r="1" spans="2:4" x14ac:dyDescent="0.3">
      <c r="B1" s="3" t="s">
        <v>1</v>
      </c>
      <c r="C1" s="3" t="s">
        <v>2</v>
      </c>
      <c r="D1" s="3" t="s">
        <v>3</v>
      </c>
    </row>
    <row r="2" spans="2:4" x14ac:dyDescent="0.3">
      <c r="B2" s="22" t="s">
        <v>18</v>
      </c>
      <c r="C2" s="22">
        <v>22963489</v>
      </c>
      <c r="D2" s="61">
        <f>C2/34934465%</f>
        <v>65.733049010482915</v>
      </c>
    </row>
    <row r="3" spans="2:4" x14ac:dyDescent="0.3">
      <c r="B3" s="22" t="s">
        <v>19</v>
      </c>
      <c r="C3" s="22">
        <v>9825388</v>
      </c>
      <c r="D3" s="61">
        <f t="shared" ref="D3:D31" si="0">C3/34934465%</f>
        <v>28.125199570109345</v>
      </c>
    </row>
    <row r="4" spans="2:4" x14ac:dyDescent="0.3">
      <c r="B4" s="22" t="s">
        <v>6</v>
      </c>
      <c r="C4" s="22">
        <v>757614</v>
      </c>
      <c r="D4" s="61">
        <f t="shared" si="0"/>
        <v>2.1686721121963655</v>
      </c>
    </row>
    <row r="5" spans="2:4" x14ac:dyDescent="0.3">
      <c r="B5" s="22" t="s">
        <v>12</v>
      </c>
      <c r="C5" s="22">
        <v>705374</v>
      </c>
      <c r="D5" s="61">
        <f t="shared" si="0"/>
        <v>2.0191349717249141</v>
      </c>
    </row>
    <row r="6" spans="2:4" x14ac:dyDescent="0.3">
      <c r="B6" s="22" t="s">
        <v>40</v>
      </c>
      <c r="C6" s="22">
        <v>188148</v>
      </c>
      <c r="D6" s="61">
        <f t="shared" si="0"/>
        <v>0.53857415592309765</v>
      </c>
    </row>
    <row r="7" spans="2:4" x14ac:dyDescent="0.3">
      <c r="B7" s="22" t="s">
        <v>20</v>
      </c>
      <c r="C7" s="22">
        <v>173493</v>
      </c>
      <c r="D7" s="61">
        <f t="shared" si="0"/>
        <v>0.49662417901633815</v>
      </c>
    </row>
    <row r="8" spans="2:4" x14ac:dyDescent="0.3">
      <c r="B8" s="22" t="s">
        <v>17</v>
      </c>
      <c r="C8" s="22">
        <v>115314</v>
      </c>
      <c r="D8" s="61">
        <f t="shared" si="0"/>
        <v>0.33008663507513281</v>
      </c>
    </row>
    <row r="9" spans="2:4" x14ac:dyDescent="0.3">
      <c r="B9" s="22" t="s">
        <v>16</v>
      </c>
      <c r="C9" s="22">
        <v>55967</v>
      </c>
      <c r="D9" s="61">
        <f t="shared" si="0"/>
        <v>0.16020568799321816</v>
      </c>
    </row>
    <row r="10" spans="2:4" x14ac:dyDescent="0.3">
      <c r="B10" s="22" t="s">
        <v>14</v>
      </c>
      <c r="C10" s="22">
        <v>55379</v>
      </c>
      <c r="D10" s="61">
        <f t="shared" si="0"/>
        <v>0.15852253641210765</v>
      </c>
    </row>
    <row r="11" spans="2:4" x14ac:dyDescent="0.3">
      <c r="B11" s="22" t="s">
        <v>137</v>
      </c>
      <c r="C11" s="22">
        <v>29307</v>
      </c>
      <c r="D11" s="61">
        <f t="shared" si="0"/>
        <v>8.3891366305452214E-2</v>
      </c>
    </row>
    <row r="12" spans="2:4" x14ac:dyDescent="0.3">
      <c r="B12" s="22" t="s">
        <v>44</v>
      </c>
      <c r="C12" s="22">
        <v>25478</v>
      </c>
      <c r="D12" s="61">
        <f t="shared" si="0"/>
        <v>7.293084350941112E-2</v>
      </c>
    </row>
    <row r="13" spans="2:4" x14ac:dyDescent="0.3">
      <c r="B13" s="22" t="s">
        <v>45</v>
      </c>
      <c r="C13" s="22">
        <v>13511</v>
      </c>
      <c r="D13" s="61">
        <f t="shared" si="0"/>
        <v>3.8675273830585354E-2</v>
      </c>
    </row>
    <row r="14" spans="2:4" x14ac:dyDescent="0.3">
      <c r="B14" s="22" t="s">
        <v>11</v>
      </c>
      <c r="C14" s="22">
        <v>7905</v>
      </c>
      <c r="D14" s="61">
        <f t="shared" si="0"/>
        <v>2.2628083756256176E-2</v>
      </c>
    </row>
    <row r="15" spans="2:4" x14ac:dyDescent="0.3">
      <c r="B15" s="22" t="s">
        <v>10</v>
      </c>
      <c r="C15" s="22">
        <v>6070</v>
      </c>
      <c r="D15" s="61">
        <f t="shared" si="0"/>
        <v>1.7375391322008223E-2</v>
      </c>
    </row>
    <row r="16" spans="2:4" x14ac:dyDescent="0.3">
      <c r="B16" s="22" t="s">
        <v>37</v>
      </c>
      <c r="C16" s="22">
        <v>5777</v>
      </c>
      <c r="D16" s="61">
        <f t="shared" si="0"/>
        <v>1.6536678034141928E-2</v>
      </c>
    </row>
    <row r="17" spans="2:4" x14ac:dyDescent="0.3">
      <c r="B17" s="22" t="s">
        <v>8</v>
      </c>
      <c r="C17" s="22">
        <v>1950</v>
      </c>
      <c r="D17" s="61">
        <f t="shared" si="0"/>
        <v>5.5818802434787537E-3</v>
      </c>
    </row>
    <row r="18" spans="2:4" x14ac:dyDescent="0.3">
      <c r="B18" s="22" t="s">
        <v>24</v>
      </c>
      <c r="C18" s="22">
        <v>1107</v>
      </c>
      <c r="D18" s="61">
        <f t="shared" si="0"/>
        <v>3.168790476682554E-3</v>
      </c>
    </row>
    <row r="19" spans="2:4" x14ac:dyDescent="0.3">
      <c r="B19" s="22" t="s">
        <v>7</v>
      </c>
      <c r="C19" s="22">
        <v>882</v>
      </c>
      <c r="D19" s="61">
        <f t="shared" si="0"/>
        <v>2.5247273716657746E-3</v>
      </c>
    </row>
    <row r="20" spans="2:4" x14ac:dyDescent="0.3">
      <c r="B20" s="22" t="s">
        <v>15</v>
      </c>
      <c r="C20" s="22">
        <v>679</v>
      </c>
      <c r="D20" s="61">
        <f t="shared" si="0"/>
        <v>1.9436393258061915E-3</v>
      </c>
    </row>
    <row r="21" spans="2:4" x14ac:dyDescent="0.3">
      <c r="B21" s="22" t="s">
        <v>21</v>
      </c>
      <c r="C21" s="22">
        <v>651</v>
      </c>
      <c r="D21" s="61">
        <f t="shared" si="0"/>
        <v>1.8634892505152145E-3</v>
      </c>
    </row>
    <row r="22" spans="2:4" x14ac:dyDescent="0.3">
      <c r="B22" s="22" t="s">
        <v>139</v>
      </c>
      <c r="C22" s="22">
        <v>405</v>
      </c>
      <c r="D22" s="61">
        <f t="shared" si="0"/>
        <v>1.1593135890302026E-3</v>
      </c>
    </row>
    <row r="23" spans="2:4" x14ac:dyDescent="0.3">
      <c r="B23" s="22" t="s">
        <v>46</v>
      </c>
      <c r="C23" s="22">
        <v>309</v>
      </c>
      <c r="D23" s="61">
        <f t="shared" si="0"/>
        <v>8.8451333088971013E-4</v>
      </c>
    </row>
    <row r="24" spans="2:4" x14ac:dyDescent="0.3">
      <c r="B24" s="22" t="s">
        <v>41</v>
      </c>
      <c r="C24" s="22">
        <v>137</v>
      </c>
      <c r="D24" s="61">
        <f t="shared" si="0"/>
        <v>3.9216286838799448E-4</v>
      </c>
    </row>
    <row r="25" spans="2:4" x14ac:dyDescent="0.3">
      <c r="B25" s="22" t="s">
        <v>23</v>
      </c>
      <c r="C25" s="22">
        <v>60</v>
      </c>
      <c r="D25" s="61">
        <f t="shared" si="0"/>
        <v>1.7175016133780781E-4</v>
      </c>
    </row>
    <row r="26" spans="2:4" x14ac:dyDescent="0.3">
      <c r="B26" s="22" t="s">
        <v>9</v>
      </c>
      <c r="C26" s="22">
        <v>28</v>
      </c>
      <c r="D26" s="61">
        <f t="shared" si="0"/>
        <v>8.0150075290976968E-5</v>
      </c>
    </row>
    <row r="27" spans="2:4" x14ac:dyDescent="0.3">
      <c r="B27" s="22" t="s">
        <v>22</v>
      </c>
      <c r="C27" s="22">
        <v>17</v>
      </c>
      <c r="D27" s="61">
        <f t="shared" si="0"/>
        <v>4.8662545712378873E-5</v>
      </c>
    </row>
    <row r="28" spans="2:4" x14ac:dyDescent="0.3">
      <c r="B28" s="22" t="s">
        <v>138</v>
      </c>
      <c r="C28" s="22">
        <v>14</v>
      </c>
      <c r="D28" s="61">
        <f t="shared" si="0"/>
        <v>4.0075037645488484E-5</v>
      </c>
    </row>
    <row r="29" spans="2:4" x14ac:dyDescent="0.3">
      <c r="B29" s="22" t="s">
        <v>38</v>
      </c>
      <c r="C29" s="22">
        <v>6</v>
      </c>
      <c r="D29" s="61">
        <f t="shared" si="0"/>
        <v>1.7175016133780778E-5</v>
      </c>
    </row>
    <row r="30" spans="2:4" x14ac:dyDescent="0.3">
      <c r="B30" s="22" t="s">
        <v>13</v>
      </c>
      <c r="C30" s="22">
        <v>5</v>
      </c>
      <c r="D30" s="61">
        <f t="shared" si="0"/>
        <v>1.4312513444817315E-5</v>
      </c>
    </row>
    <row r="31" spans="2:4" x14ac:dyDescent="0.3">
      <c r="B31" s="22" t="s">
        <v>48</v>
      </c>
      <c r="C31" s="22">
        <v>1</v>
      </c>
      <c r="D31" s="61">
        <f t="shared" si="0"/>
        <v>2.8625026889634633E-6</v>
      </c>
    </row>
    <row r="41" spans="3:3" x14ac:dyDescent="0.3">
      <c r="C41">
        <f>SUM(C2:C39)</f>
        <v>34934465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621C-4178-4CB0-A62C-B15269E3C55E}">
  <dimension ref="A1:F31"/>
  <sheetViews>
    <sheetView workbookViewId="0">
      <selection activeCell="A30" sqref="A2:A30"/>
    </sheetView>
  </sheetViews>
  <sheetFormatPr baseColWidth="10" defaultColWidth="9.33203125" defaultRowHeight="14.4" x14ac:dyDescent="0.3"/>
  <cols>
    <col min="1" max="1" width="10.44140625" bestFit="1" customWidth="1"/>
    <col min="2" max="2" width="12.109375" bestFit="1" customWidth="1"/>
    <col min="3" max="3" width="9.6640625" bestFit="1" customWidth="1"/>
    <col min="4" max="4" width="9" bestFit="1" customWidth="1"/>
    <col min="5" max="5" width="26.5546875" bestFit="1" customWidth="1"/>
    <col min="6" max="6" width="23.44140625" bestFit="1" customWidth="1"/>
  </cols>
  <sheetData>
    <row r="1" spans="1:6" x14ac:dyDescent="0.3">
      <c r="A1" s="3" t="s">
        <v>144</v>
      </c>
      <c r="B1" s="3" t="s">
        <v>149</v>
      </c>
      <c r="C1" s="3" t="s">
        <v>145</v>
      </c>
      <c r="D1" s="3" t="s">
        <v>0</v>
      </c>
      <c r="E1" s="3" t="s">
        <v>34</v>
      </c>
      <c r="F1" s="3" t="s">
        <v>35</v>
      </c>
    </row>
    <row r="2" spans="1:6" x14ac:dyDescent="0.3">
      <c r="A2" s="2">
        <v>45323</v>
      </c>
      <c r="B2" s="72">
        <v>13556425</v>
      </c>
      <c r="C2" s="18">
        <v>928367</v>
      </c>
      <c r="D2" s="18">
        <v>14484792</v>
      </c>
      <c r="E2" s="18">
        <v>93.59</v>
      </c>
      <c r="F2" s="17">
        <v>99.82</v>
      </c>
    </row>
    <row r="3" spans="1:6" x14ac:dyDescent="0.3">
      <c r="A3" s="2">
        <v>45324</v>
      </c>
      <c r="B3" s="72">
        <v>14289871</v>
      </c>
      <c r="C3" s="18">
        <v>997023</v>
      </c>
      <c r="D3" s="18">
        <v>15286894</v>
      </c>
      <c r="E3" s="18">
        <v>93.48</v>
      </c>
      <c r="F3" s="1">
        <v>99.79</v>
      </c>
    </row>
    <row r="4" spans="1:6" x14ac:dyDescent="0.3">
      <c r="A4" s="2">
        <v>45325</v>
      </c>
      <c r="B4" s="72">
        <v>13183194</v>
      </c>
      <c r="C4" s="18">
        <v>1005343</v>
      </c>
      <c r="D4" s="18">
        <v>14188537</v>
      </c>
      <c r="E4" s="18">
        <v>92.91</v>
      </c>
      <c r="F4" s="1">
        <v>99.83</v>
      </c>
    </row>
    <row r="5" spans="1:6" x14ac:dyDescent="0.3">
      <c r="A5" s="2">
        <v>45326</v>
      </c>
      <c r="B5" s="72">
        <v>12407062</v>
      </c>
      <c r="C5" s="18">
        <v>1066178</v>
      </c>
      <c r="D5" s="18">
        <v>13473240</v>
      </c>
      <c r="E5" s="18">
        <v>92.09</v>
      </c>
      <c r="F5" s="1">
        <v>99.81</v>
      </c>
    </row>
    <row r="6" spans="1:6" x14ac:dyDescent="0.3">
      <c r="A6" s="2">
        <v>45327</v>
      </c>
      <c r="B6" s="72">
        <v>14394472</v>
      </c>
      <c r="C6" s="18">
        <v>1014715</v>
      </c>
      <c r="D6" s="18">
        <v>15409187</v>
      </c>
      <c r="E6" s="18">
        <v>93.41</v>
      </c>
      <c r="F6" s="1">
        <v>99.72</v>
      </c>
    </row>
    <row r="7" spans="1:6" x14ac:dyDescent="0.3">
      <c r="A7" s="2">
        <v>45328</v>
      </c>
      <c r="B7" s="72">
        <v>14589565</v>
      </c>
      <c r="C7" s="18">
        <v>1088313</v>
      </c>
      <c r="D7" s="18">
        <v>15677878</v>
      </c>
      <c r="E7" s="18">
        <v>93.06</v>
      </c>
      <c r="F7" s="18">
        <v>99.8</v>
      </c>
    </row>
    <row r="8" spans="1:6" x14ac:dyDescent="0.3">
      <c r="A8" s="2">
        <v>45329</v>
      </c>
      <c r="B8" s="72">
        <v>13636192</v>
      </c>
      <c r="C8" s="18">
        <v>1116092</v>
      </c>
      <c r="D8" s="18">
        <v>14752284</v>
      </c>
      <c r="E8" s="18">
        <v>92.43</v>
      </c>
      <c r="F8" s="1">
        <v>99.8</v>
      </c>
    </row>
    <row r="9" spans="1:6" x14ac:dyDescent="0.3">
      <c r="A9" s="2">
        <v>45330</v>
      </c>
      <c r="B9" s="72">
        <v>13825784</v>
      </c>
      <c r="C9" s="18">
        <v>944990</v>
      </c>
      <c r="D9" s="18">
        <v>14770774</v>
      </c>
      <c r="E9" s="18">
        <v>93.6</v>
      </c>
      <c r="F9" s="17">
        <v>99.83</v>
      </c>
    </row>
    <row r="10" spans="1:6" x14ac:dyDescent="0.3">
      <c r="A10" s="2">
        <v>45331</v>
      </c>
      <c r="B10" s="72">
        <v>14954340</v>
      </c>
      <c r="C10" s="18">
        <v>1045222</v>
      </c>
      <c r="D10" s="18">
        <v>15999562</v>
      </c>
      <c r="E10" s="18">
        <v>93.47</v>
      </c>
      <c r="F10" s="17">
        <v>99.81</v>
      </c>
    </row>
    <row r="11" spans="1:6" x14ac:dyDescent="0.3">
      <c r="A11" s="2">
        <v>45332</v>
      </c>
      <c r="B11" s="72">
        <v>15573642</v>
      </c>
      <c r="C11" s="18">
        <v>1114537</v>
      </c>
      <c r="D11" s="18">
        <v>16688179</v>
      </c>
      <c r="E11" s="18">
        <v>93.32</v>
      </c>
      <c r="F11" s="17">
        <v>99.84</v>
      </c>
    </row>
    <row r="12" spans="1:6" x14ac:dyDescent="0.3">
      <c r="A12" s="2">
        <v>45333</v>
      </c>
      <c r="B12" s="72">
        <v>12398442</v>
      </c>
      <c r="C12" s="18">
        <v>1049755</v>
      </c>
      <c r="D12" s="18">
        <v>13448197</v>
      </c>
      <c r="E12" s="18">
        <v>92.19</v>
      </c>
      <c r="F12" s="17">
        <v>99.84</v>
      </c>
    </row>
    <row r="13" spans="1:6" x14ac:dyDescent="0.3">
      <c r="A13" s="2">
        <v>45334</v>
      </c>
      <c r="B13" s="72">
        <v>13699840</v>
      </c>
      <c r="C13" s="18">
        <v>1051092</v>
      </c>
      <c r="D13" s="18">
        <v>14750932</v>
      </c>
      <c r="E13" s="18">
        <v>92.87</v>
      </c>
      <c r="F13" s="1">
        <v>99.82</v>
      </c>
    </row>
    <row r="14" spans="1:6" x14ac:dyDescent="0.3">
      <c r="A14" s="2">
        <v>45335</v>
      </c>
      <c r="B14" s="72">
        <v>14857719</v>
      </c>
      <c r="C14" s="18">
        <v>1010079</v>
      </c>
      <c r="D14" s="18">
        <v>15867798</v>
      </c>
      <c r="E14" s="18">
        <v>93.63</v>
      </c>
      <c r="F14" s="17">
        <v>99.85</v>
      </c>
    </row>
    <row r="15" spans="1:6" x14ac:dyDescent="0.3">
      <c r="A15" s="2">
        <v>45336</v>
      </c>
      <c r="B15" s="72">
        <v>14178125</v>
      </c>
      <c r="C15" s="18">
        <v>1023282</v>
      </c>
      <c r="D15" s="18">
        <v>15201407</v>
      </c>
      <c r="E15" s="18">
        <v>93.27</v>
      </c>
      <c r="F15" s="1">
        <v>99.83</v>
      </c>
    </row>
    <row r="16" spans="1:6" x14ac:dyDescent="0.3">
      <c r="A16" s="2">
        <v>45337</v>
      </c>
      <c r="B16" s="71">
        <v>13679285</v>
      </c>
      <c r="C16" s="1">
        <v>852577</v>
      </c>
      <c r="D16" s="1">
        <v>14531862</v>
      </c>
      <c r="E16" s="1">
        <v>94.13</v>
      </c>
      <c r="F16" s="17">
        <v>99.66</v>
      </c>
    </row>
    <row r="17" spans="1:6" x14ac:dyDescent="0.3">
      <c r="A17" s="2">
        <v>45338</v>
      </c>
      <c r="B17" s="71">
        <v>14777328</v>
      </c>
      <c r="C17" s="1">
        <v>1002536</v>
      </c>
      <c r="D17" s="1">
        <v>15779864</v>
      </c>
      <c r="E17" s="1">
        <v>93.64</v>
      </c>
      <c r="F17" s="1">
        <v>99.85</v>
      </c>
    </row>
    <row r="18" spans="1:6" x14ac:dyDescent="0.3">
      <c r="A18" s="2">
        <v>45339</v>
      </c>
      <c r="B18" s="71">
        <v>14788888</v>
      </c>
      <c r="C18" s="1">
        <v>1078338</v>
      </c>
      <c r="D18" s="1">
        <v>15867226</v>
      </c>
      <c r="E18" s="1">
        <v>93.2</v>
      </c>
      <c r="F18" s="17">
        <v>99.79</v>
      </c>
    </row>
    <row r="19" spans="1:6" x14ac:dyDescent="0.3">
      <c r="A19" s="2">
        <v>45340</v>
      </c>
      <c r="B19" s="71">
        <v>12624047</v>
      </c>
      <c r="C19" s="1">
        <v>962257</v>
      </c>
      <c r="D19" s="1">
        <v>13586304</v>
      </c>
      <c r="E19" s="1">
        <v>92.91</v>
      </c>
      <c r="F19" s="1">
        <v>99.83</v>
      </c>
    </row>
    <row r="20" spans="1:6" x14ac:dyDescent="0.3">
      <c r="A20" s="2">
        <v>45341</v>
      </c>
      <c r="B20" s="72">
        <v>14319858</v>
      </c>
      <c r="C20" s="18">
        <v>1106274</v>
      </c>
      <c r="D20" s="18">
        <v>15426132</v>
      </c>
      <c r="E20" s="18">
        <v>92.83</v>
      </c>
      <c r="F20" s="1">
        <v>99.84</v>
      </c>
    </row>
    <row r="21" spans="1:6" x14ac:dyDescent="0.3">
      <c r="A21" s="2">
        <v>45342</v>
      </c>
      <c r="B21" s="73">
        <v>14763466</v>
      </c>
      <c r="C21" s="23">
        <v>988537</v>
      </c>
      <c r="D21" s="23">
        <v>15752003</v>
      </c>
      <c r="E21" s="48">
        <v>93.72</v>
      </c>
      <c r="F21" s="1">
        <v>99.83</v>
      </c>
    </row>
    <row r="22" spans="1:6" x14ac:dyDescent="0.3">
      <c r="A22" s="2">
        <v>45343</v>
      </c>
      <c r="B22" s="73">
        <v>13792017</v>
      </c>
      <c r="C22" s="23">
        <v>1004710</v>
      </c>
      <c r="D22" s="23">
        <v>14796727</v>
      </c>
      <c r="E22" s="48">
        <v>93.21</v>
      </c>
      <c r="F22" s="1">
        <v>99.8</v>
      </c>
    </row>
    <row r="23" spans="1:6" x14ac:dyDescent="0.3">
      <c r="A23" s="2">
        <v>45344</v>
      </c>
      <c r="B23" s="73">
        <v>13913788</v>
      </c>
      <c r="C23" s="23">
        <v>946690</v>
      </c>
      <c r="D23" s="23">
        <v>14860478</v>
      </c>
      <c r="E23" s="48">
        <v>93.63</v>
      </c>
      <c r="F23" s="1">
        <v>99.84</v>
      </c>
    </row>
    <row r="24" spans="1:6" x14ac:dyDescent="0.3">
      <c r="A24" s="2">
        <v>45345</v>
      </c>
      <c r="B24" s="73">
        <v>14652819</v>
      </c>
      <c r="C24" s="23">
        <v>998208</v>
      </c>
      <c r="D24" s="23">
        <v>15651027</v>
      </c>
      <c r="E24" s="48">
        <v>93.62</v>
      </c>
      <c r="F24" s="1">
        <v>99.84</v>
      </c>
    </row>
    <row r="25" spans="1:6" x14ac:dyDescent="0.3">
      <c r="A25" s="2">
        <v>45346</v>
      </c>
      <c r="B25" s="73">
        <v>14867142</v>
      </c>
      <c r="C25" s="23">
        <v>1028115</v>
      </c>
      <c r="D25" s="23">
        <v>15895257</v>
      </c>
      <c r="E25" s="48">
        <v>93.53</v>
      </c>
      <c r="F25" s="1">
        <v>99.85</v>
      </c>
    </row>
    <row r="26" spans="1:6" x14ac:dyDescent="0.3">
      <c r="A26" s="2">
        <v>45347</v>
      </c>
      <c r="B26" s="73">
        <v>12561816</v>
      </c>
      <c r="C26" s="23">
        <v>970339</v>
      </c>
      <c r="D26" s="23">
        <v>13532155</v>
      </c>
      <c r="E26" s="48">
        <v>92.83</v>
      </c>
      <c r="F26" s="1">
        <v>99.84</v>
      </c>
    </row>
    <row r="27" spans="1:6" x14ac:dyDescent="0.3">
      <c r="A27" s="2">
        <v>45348</v>
      </c>
      <c r="B27" s="73">
        <v>14490682</v>
      </c>
      <c r="C27" s="23">
        <v>970270</v>
      </c>
      <c r="D27" s="23">
        <v>15460952</v>
      </c>
      <c r="E27" s="48">
        <v>93.72</v>
      </c>
      <c r="F27" s="1">
        <v>99.81</v>
      </c>
    </row>
    <row r="28" spans="1:6" x14ac:dyDescent="0.3">
      <c r="A28" s="2">
        <v>45349</v>
      </c>
      <c r="B28" s="73">
        <v>14453675</v>
      </c>
      <c r="C28" s="23">
        <v>974932</v>
      </c>
      <c r="D28" s="23">
        <v>15428607</v>
      </c>
      <c r="E28" s="48">
        <v>93.68</v>
      </c>
      <c r="F28" s="1">
        <v>99.71</v>
      </c>
    </row>
    <row r="29" spans="1:6" x14ac:dyDescent="0.3">
      <c r="A29" s="2">
        <v>45350</v>
      </c>
      <c r="B29" s="73">
        <v>13785763</v>
      </c>
      <c r="C29" s="23">
        <v>997083</v>
      </c>
      <c r="D29" s="23">
        <v>14782846</v>
      </c>
      <c r="E29" s="48">
        <v>93.26</v>
      </c>
      <c r="F29" s="1">
        <v>99.85</v>
      </c>
    </row>
    <row r="30" spans="1:6" x14ac:dyDescent="0.3">
      <c r="A30" s="2">
        <v>45351</v>
      </c>
      <c r="B30" s="73">
        <v>13897662</v>
      </c>
      <c r="C30" s="23">
        <v>927174</v>
      </c>
      <c r="D30" s="23">
        <v>14824836</v>
      </c>
      <c r="E30" s="48">
        <v>93.75</v>
      </c>
      <c r="F30" s="1">
        <v>99.84</v>
      </c>
    </row>
    <row r="31" spans="1:6" x14ac:dyDescent="0.3">
      <c r="A31" s="9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AFDB5-75EA-486C-A961-57F1F019B1A8}">
  <dimension ref="A1:C40"/>
  <sheetViews>
    <sheetView topLeftCell="A13" workbookViewId="0">
      <selection activeCell="G43" sqref="G43"/>
    </sheetView>
  </sheetViews>
  <sheetFormatPr baseColWidth="10" defaultColWidth="9.109375" defaultRowHeight="14.4" x14ac:dyDescent="0.3"/>
  <cols>
    <col min="1" max="1" width="44.5546875" bestFit="1" customWidth="1"/>
    <col min="2" max="2" width="9" bestFit="1" customWidth="1"/>
    <col min="3" max="3" width="12.88671875" customWidth="1"/>
  </cols>
  <sheetData>
    <row r="1" spans="1:3" x14ac:dyDescent="0.3">
      <c r="A1" s="3" t="s">
        <v>1</v>
      </c>
      <c r="B1" s="3" t="s">
        <v>2</v>
      </c>
      <c r="C1" s="3" t="s">
        <v>3</v>
      </c>
    </row>
    <row r="2" spans="1:3" x14ac:dyDescent="0.3">
      <c r="A2" s="22" t="s">
        <v>18</v>
      </c>
      <c r="B2" s="22">
        <v>19204850</v>
      </c>
      <c r="C2" s="61">
        <f>B2/29224564%</f>
        <v>65.714752836004664</v>
      </c>
    </row>
    <row r="3" spans="1:3" x14ac:dyDescent="0.3">
      <c r="A3" s="22" t="s">
        <v>19</v>
      </c>
      <c r="B3" s="22">
        <v>8286191</v>
      </c>
      <c r="C3" s="61">
        <f t="shared" ref="C3:C35" si="0">B3/29224564%</f>
        <v>28.353514529763384</v>
      </c>
    </row>
    <row r="4" spans="1:3" x14ac:dyDescent="0.3">
      <c r="A4" s="22" t="s">
        <v>12</v>
      </c>
      <c r="B4" s="22">
        <v>604923</v>
      </c>
      <c r="C4" s="61">
        <f t="shared" si="0"/>
        <v>2.0699128308637897</v>
      </c>
    </row>
    <row r="5" spans="1:3" x14ac:dyDescent="0.3">
      <c r="A5" s="22" t="s">
        <v>6</v>
      </c>
      <c r="B5" s="22">
        <v>577825</v>
      </c>
      <c r="C5" s="61">
        <f t="shared" si="0"/>
        <v>1.9771894629463076</v>
      </c>
    </row>
    <row r="6" spans="1:3" x14ac:dyDescent="0.3">
      <c r="A6" s="22" t="s">
        <v>20</v>
      </c>
      <c r="B6" s="22">
        <v>152854</v>
      </c>
      <c r="C6" s="61">
        <f t="shared" si="0"/>
        <v>0.52303261051217054</v>
      </c>
    </row>
    <row r="7" spans="1:3" x14ac:dyDescent="0.3">
      <c r="A7" s="22" t="s">
        <v>17</v>
      </c>
      <c r="B7" s="22">
        <v>109149</v>
      </c>
      <c r="C7" s="61">
        <f t="shared" si="0"/>
        <v>0.37348375838900449</v>
      </c>
    </row>
    <row r="8" spans="1:3" x14ac:dyDescent="0.3">
      <c r="A8" s="22" t="s">
        <v>40</v>
      </c>
      <c r="B8" s="22">
        <v>62477</v>
      </c>
      <c r="C8" s="61">
        <f t="shared" si="0"/>
        <v>0.21378248790982818</v>
      </c>
    </row>
    <row r="9" spans="1:3" x14ac:dyDescent="0.3">
      <c r="A9" s="22" t="s">
        <v>16</v>
      </c>
      <c r="B9" s="22">
        <v>49258</v>
      </c>
      <c r="C9" s="61">
        <f t="shared" si="0"/>
        <v>0.1685499910280954</v>
      </c>
    </row>
    <row r="10" spans="1:3" x14ac:dyDescent="0.3">
      <c r="A10" s="22" t="s">
        <v>43</v>
      </c>
      <c r="B10" s="22">
        <v>45697</v>
      </c>
      <c r="C10" s="61">
        <f t="shared" si="0"/>
        <v>0.1563650359334702</v>
      </c>
    </row>
    <row r="11" spans="1:3" x14ac:dyDescent="0.3">
      <c r="A11" s="22" t="s">
        <v>45</v>
      </c>
      <c r="B11" s="22">
        <v>30930</v>
      </c>
      <c r="C11" s="61">
        <f t="shared" si="0"/>
        <v>0.10583562512686245</v>
      </c>
    </row>
    <row r="12" spans="1:3" x14ac:dyDescent="0.3">
      <c r="A12" s="22" t="s">
        <v>137</v>
      </c>
      <c r="B12" s="22">
        <v>27810</v>
      </c>
      <c r="C12" s="61">
        <f t="shared" si="0"/>
        <v>9.5159674580602802E-2</v>
      </c>
    </row>
    <row r="13" spans="1:3" x14ac:dyDescent="0.3">
      <c r="A13" s="22" t="s">
        <v>44</v>
      </c>
      <c r="B13" s="22">
        <v>23166</v>
      </c>
      <c r="C13" s="61">
        <f t="shared" si="0"/>
        <v>7.9268932805977868E-2</v>
      </c>
    </row>
    <row r="14" spans="1:3" x14ac:dyDescent="0.3">
      <c r="A14" s="22" t="s">
        <v>136</v>
      </c>
      <c r="B14" s="22">
        <v>13810</v>
      </c>
      <c r="C14" s="61">
        <f t="shared" si="0"/>
        <v>4.7254768283283885E-2</v>
      </c>
    </row>
    <row r="15" spans="1:3" x14ac:dyDescent="0.3">
      <c r="A15" s="22" t="s">
        <v>39</v>
      </c>
      <c r="B15" s="22">
        <v>12943</v>
      </c>
      <c r="C15" s="61">
        <f t="shared" si="0"/>
        <v>4.4288085871871344E-2</v>
      </c>
    </row>
    <row r="16" spans="1:3" x14ac:dyDescent="0.3">
      <c r="A16" s="22" t="s">
        <v>11</v>
      </c>
      <c r="B16" s="22">
        <v>5596</v>
      </c>
      <c r="C16" s="61">
        <f t="shared" si="0"/>
        <v>1.9148275402842623E-2</v>
      </c>
    </row>
    <row r="17" spans="1:3" x14ac:dyDescent="0.3">
      <c r="A17" s="22" t="s">
        <v>37</v>
      </c>
      <c r="B17" s="22">
        <v>5227</v>
      </c>
      <c r="C17" s="61">
        <f t="shared" si="0"/>
        <v>1.7885638944006143E-2</v>
      </c>
    </row>
    <row r="18" spans="1:3" x14ac:dyDescent="0.3">
      <c r="A18" s="22" t="s">
        <v>8</v>
      </c>
      <c r="B18" s="22">
        <v>3454</v>
      </c>
      <c r="C18" s="61">
        <f t="shared" si="0"/>
        <v>1.1818824739352826E-2</v>
      </c>
    </row>
    <row r="19" spans="1:3" x14ac:dyDescent="0.3">
      <c r="A19" s="22" t="s">
        <v>10</v>
      </c>
      <c r="B19" s="22">
        <v>3410</v>
      </c>
      <c r="C19" s="61">
        <f t="shared" si="0"/>
        <v>1.1668266462418395E-2</v>
      </c>
    </row>
    <row r="20" spans="1:3" x14ac:dyDescent="0.3">
      <c r="A20" s="22" t="s">
        <v>24</v>
      </c>
      <c r="B20" s="22">
        <v>1319</v>
      </c>
      <c r="C20" s="61">
        <f t="shared" si="0"/>
        <v>4.5133265290116902E-3</v>
      </c>
    </row>
    <row r="21" spans="1:3" x14ac:dyDescent="0.3">
      <c r="A21" s="22" t="s">
        <v>7</v>
      </c>
      <c r="B21" s="22">
        <v>1117</v>
      </c>
      <c r="C21" s="61">
        <f t="shared" si="0"/>
        <v>3.8221271667218028E-3</v>
      </c>
    </row>
    <row r="22" spans="1:3" x14ac:dyDescent="0.3">
      <c r="A22" s="22" t="s">
        <v>22</v>
      </c>
      <c r="B22" s="22">
        <v>629</v>
      </c>
      <c r="C22" s="61">
        <f t="shared" si="0"/>
        <v>2.1522990043581144E-3</v>
      </c>
    </row>
    <row r="23" spans="1:3" x14ac:dyDescent="0.3">
      <c r="A23" s="22" t="s">
        <v>21</v>
      </c>
      <c r="B23" s="22">
        <v>625</v>
      </c>
      <c r="C23" s="61">
        <f t="shared" si="0"/>
        <v>2.1386118882731663E-3</v>
      </c>
    </row>
    <row r="24" spans="1:3" x14ac:dyDescent="0.3">
      <c r="A24" s="22" t="s">
        <v>15</v>
      </c>
      <c r="B24" s="22">
        <v>536</v>
      </c>
      <c r="C24" s="61">
        <f t="shared" si="0"/>
        <v>1.8340735553830673E-3</v>
      </c>
    </row>
    <row r="25" spans="1:3" x14ac:dyDescent="0.3">
      <c r="A25" s="22" t="s">
        <v>139</v>
      </c>
      <c r="B25" s="22">
        <v>327</v>
      </c>
      <c r="C25" s="61">
        <f t="shared" si="0"/>
        <v>1.1189217399445205E-3</v>
      </c>
    </row>
    <row r="26" spans="1:3" x14ac:dyDescent="0.3">
      <c r="A26" s="22" t="s">
        <v>46</v>
      </c>
      <c r="B26" s="22">
        <v>205</v>
      </c>
      <c r="C26" s="61">
        <f t="shared" si="0"/>
        <v>7.0146469935359853E-4</v>
      </c>
    </row>
    <row r="27" spans="1:3" x14ac:dyDescent="0.3">
      <c r="A27" s="22" t="s">
        <v>41</v>
      </c>
      <c r="B27" s="22">
        <v>108</v>
      </c>
      <c r="C27" s="61">
        <f t="shared" si="0"/>
        <v>3.6955213429360314E-4</v>
      </c>
    </row>
    <row r="28" spans="1:3" x14ac:dyDescent="0.3">
      <c r="A28" s="22" t="s">
        <v>23</v>
      </c>
      <c r="B28" s="22">
        <v>59</v>
      </c>
      <c r="C28" s="61">
        <f t="shared" si="0"/>
        <v>2.0188496225298689E-4</v>
      </c>
    </row>
    <row r="29" spans="1:3" x14ac:dyDescent="0.3">
      <c r="A29" s="22" t="s">
        <v>138</v>
      </c>
      <c r="B29" s="22">
        <v>25</v>
      </c>
      <c r="C29" s="61">
        <f t="shared" si="0"/>
        <v>8.5544475530926654E-5</v>
      </c>
    </row>
    <row r="30" spans="1:3" x14ac:dyDescent="0.3">
      <c r="A30" s="22" t="s">
        <v>9</v>
      </c>
      <c r="B30" s="22">
        <v>10</v>
      </c>
      <c r="C30" s="61">
        <f t="shared" si="0"/>
        <v>3.4217790212370657E-5</v>
      </c>
    </row>
    <row r="31" spans="1:3" x14ac:dyDescent="0.3">
      <c r="A31" s="22" t="s">
        <v>141</v>
      </c>
      <c r="B31" s="22">
        <v>10</v>
      </c>
      <c r="C31" s="61">
        <f t="shared" si="0"/>
        <v>3.4217790212370657E-5</v>
      </c>
    </row>
    <row r="32" spans="1:3" x14ac:dyDescent="0.3">
      <c r="A32" s="22" t="s">
        <v>38</v>
      </c>
      <c r="B32" s="22">
        <v>10</v>
      </c>
      <c r="C32" s="61">
        <f t="shared" si="0"/>
        <v>3.4217790212370657E-5</v>
      </c>
    </row>
    <row r="33" spans="1:3" x14ac:dyDescent="0.3">
      <c r="A33" s="22" t="s">
        <v>47</v>
      </c>
      <c r="B33" s="22">
        <v>6</v>
      </c>
      <c r="C33" s="61">
        <f t="shared" si="0"/>
        <v>2.0530674127422397E-5</v>
      </c>
    </row>
    <row r="34" spans="1:3" x14ac:dyDescent="0.3">
      <c r="A34" s="22" t="s">
        <v>13</v>
      </c>
      <c r="B34" s="22">
        <v>4</v>
      </c>
      <c r="C34" s="61">
        <f t="shared" si="0"/>
        <v>1.3687116084948264E-5</v>
      </c>
    </row>
    <row r="35" spans="1:3" x14ac:dyDescent="0.3">
      <c r="A35" s="22" t="s">
        <v>48</v>
      </c>
      <c r="B35" s="22">
        <v>4</v>
      </c>
      <c r="C35" s="61">
        <f t="shared" si="0"/>
        <v>1.3687116084948264E-5</v>
      </c>
    </row>
    <row r="36" spans="1:3" x14ac:dyDescent="0.3">
      <c r="A36" s="22"/>
      <c r="B36" s="22">
        <v>1</v>
      </c>
      <c r="C36" s="22"/>
    </row>
    <row r="40" spans="1:3" x14ac:dyDescent="0.3">
      <c r="B40" s="37"/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A4E18-416A-4C2C-A9A6-5AB49C422C74}">
  <dimension ref="A1:F32"/>
  <sheetViews>
    <sheetView topLeftCell="A3" workbookViewId="0">
      <selection activeCell="A2" sqref="A2:A32"/>
    </sheetView>
  </sheetViews>
  <sheetFormatPr baseColWidth="10" defaultColWidth="9.33203125" defaultRowHeight="14.4" x14ac:dyDescent="0.3"/>
  <cols>
    <col min="1" max="1" width="10.44140625" bestFit="1" customWidth="1"/>
    <col min="2" max="2" width="14.33203125" customWidth="1"/>
    <col min="3" max="3" width="13.33203125" customWidth="1"/>
    <col min="4" max="4" width="13.109375" customWidth="1"/>
    <col min="5" max="5" width="26.5546875" bestFit="1" customWidth="1"/>
    <col min="6" max="6" width="23.44140625" bestFit="1" customWidth="1"/>
  </cols>
  <sheetData>
    <row r="1" spans="1:6" x14ac:dyDescent="0.3">
      <c r="A1" s="3" t="s">
        <v>144</v>
      </c>
      <c r="B1" s="3" t="s">
        <v>149</v>
      </c>
      <c r="C1" s="3" t="s">
        <v>145</v>
      </c>
      <c r="D1" s="3" t="s">
        <v>0</v>
      </c>
      <c r="E1" s="3" t="s">
        <v>34</v>
      </c>
      <c r="F1" s="3" t="s">
        <v>35</v>
      </c>
    </row>
    <row r="2" spans="1:6" x14ac:dyDescent="0.3">
      <c r="A2" s="2">
        <v>45352</v>
      </c>
      <c r="B2" s="18">
        <v>14969879</v>
      </c>
      <c r="C2" s="18">
        <v>1011098</v>
      </c>
      <c r="D2" s="18">
        <v>15980977</v>
      </c>
      <c r="E2" s="18">
        <v>93.67</v>
      </c>
      <c r="F2" s="17">
        <v>99.84</v>
      </c>
    </row>
    <row r="3" spans="1:6" x14ac:dyDescent="0.3">
      <c r="A3" s="2">
        <v>45353</v>
      </c>
      <c r="B3" s="18">
        <v>14996213</v>
      </c>
      <c r="C3" s="18">
        <v>993827</v>
      </c>
      <c r="D3" s="18">
        <v>15990040</v>
      </c>
      <c r="E3" s="18">
        <v>93.78</v>
      </c>
      <c r="F3" s="1">
        <v>99.83</v>
      </c>
    </row>
    <row r="4" spans="1:6" x14ac:dyDescent="0.3">
      <c r="A4" s="2">
        <v>45354</v>
      </c>
      <c r="B4" s="18">
        <v>11635940</v>
      </c>
      <c r="C4" s="18">
        <v>908183</v>
      </c>
      <c r="D4" s="18">
        <v>12544123</v>
      </c>
      <c r="E4" s="18">
        <v>92.76</v>
      </c>
      <c r="F4" s="1">
        <v>99.84</v>
      </c>
    </row>
    <row r="5" spans="1:6" x14ac:dyDescent="0.3">
      <c r="A5" s="2">
        <v>45355</v>
      </c>
      <c r="B5" s="1">
        <v>15177269</v>
      </c>
      <c r="C5" s="1">
        <v>1068384</v>
      </c>
      <c r="D5" s="1">
        <v>16245653</v>
      </c>
      <c r="E5" s="1">
        <v>93.42</v>
      </c>
      <c r="F5" s="1">
        <v>99.63</v>
      </c>
    </row>
    <row r="6" spans="1:6" x14ac:dyDescent="0.3">
      <c r="A6" s="2">
        <v>45356</v>
      </c>
      <c r="B6" s="18">
        <v>15168497</v>
      </c>
      <c r="C6" s="18">
        <v>1072792</v>
      </c>
      <c r="D6" s="18">
        <v>16241289</v>
      </c>
      <c r="E6" s="18">
        <v>93.39</v>
      </c>
      <c r="F6" s="1">
        <v>99.5</v>
      </c>
    </row>
    <row r="7" spans="1:6" x14ac:dyDescent="0.3">
      <c r="A7" s="2">
        <v>45357</v>
      </c>
      <c r="B7" s="23">
        <v>14596383</v>
      </c>
      <c r="C7" s="23">
        <v>990675</v>
      </c>
      <c r="D7" s="23">
        <v>15587058</v>
      </c>
      <c r="E7" s="23">
        <v>93.64</v>
      </c>
      <c r="F7" s="18">
        <v>99.84</v>
      </c>
    </row>
    <row r="8" spans="1:6" x14ac:dyDescent="0.3">
      <c r="A8" s="2">
        <v>45358</v>
      </c>
      <c r="B8" s="23">
        <v>13811870</v>
      </c>
      <c r="C8" s="23">
        <v>946058</v>
      </c>
      <c r="D8" s="23">
        <v>14757928</v>
      </c>
      <c r="E8" s="23">
        <v>93.59</v>
      </c>
      <c r="F8" s="1">
        <v>99.85</v>
      </c>
    </row>
    <row r="9" spans="1:6" x14ac:dyDescent="0.3">
      <c r="A9" s="2">
        <v>45359</v>
      </c>
      <c r="B9" s="23">
        <v>15324432</v>
      </c>
      <c r="C9" s="23">
        <v>972023</v>
      </c>
      <c r="D9" s="23">
        <v>16296455</v>
      </c>
      <c r="E9" s="23">
        <v>94.03</v>
      </c>
      <c r="F9" s="17">
        <v>99.85</v>
      </c>
    </row>
    <row r="10" spans="1:6" x14ac:dyDescent="0.3">
      <c r="A10" s="2">
        <v>45360</v>
      </c>
      <c r="B10" s="23">
        <v>14699939</v>
      </c>
      <c r="C10" s="23">
        <v>1263141</v>
      </c>
      <c r="D10" s="23">
        <v>15963080</v>
      </c>
      <c r="E10" s="23">
        <v>92.09</v>
      </c>
      <c r="F10" s="17">
        <v>99.84</v>
      </c>
    </row>
    <row r="11" spans="1:6" x14ac:dyDescent="0.3">
      <c r="A11" s="2">
        <v>45361</v>
      </c>
      <c r="B11" s="23">
        <v>12932975</v>
      </c>
      <c r="C11" s="23">
        <v>649977</v>
      </c>
      <c r="D11" s="23">
        <v>13582952</v>
      </c>
      <c r="E11" s="23">
        <v>95.21</v>
      </c>
      <c r="F11" s="17">
        <v>99.86</v>
      </c>
    </row>
    <row r="12" spans="1:6" x14ac:dyDescent="0.3">
      <c r="A12" s="2">
        <v>45362</v>
      </c>
      <c r="B12" s="23">
        <v>13883660</v>
      </c>
      <c r="C12" s="23">
        <v>903294</v>
      </c>
      <c r="D12" s="23">
        <v>14786954</v>
      </c>
      <c r="E12" s="23">
        <v>93.89</v>
      </c>
      <c r="F12" s="17">
        <v>99.86</v>
      </c>
    </row>
    <row r="13" spans="1:6" x14ac:dyDescent="0.3">
      <c r="A13" s="2">
        <v>45363</v>
      </c>
      <c r="B13" s="23">
        <v>13644089</v>
      </c>
      <c r="C13" s="23">
        <v>960150</v>
      </c>
      <c r="D13" s="23">
        <v>14604239</v>
      </c>
      <c r="E13" s="23">
        <v>93.43</v>
      </c>
      <c r="F13" s="1">
        <v>99.83</v>
      </c>
    </row>
    <row r="14" spans="1:6" x14ac:dyDescent="0.3">
      <c r="A14" s="2">
        <v>45364</v>
      </c>
      <c r="B14" s="23">
        <v>12379224</v>
      </c>
      <c r="C14" s="23">
        <v>922085</v>
      </c>
      <c r="D14" s="23">
        <v>13301309</v>
      </c>
      <c r="E14" s="23">
        <v>93.07</v>
      </c>
      <c r="F14" s="23">
        <v>99.84</v>
      </c>
    </row>
    <row r="15" spans="1:6" x14ac:dyDescent="0.3">
      <c r="A15" s="2">
        <v>45365</v>
      </c>
      <c r="B15" s="23">
        <v>11017371</v>
      </c>
      <c r="C15" s="23">
        <v>834165</v>
      </c>
      <c r="D15" s="23">
        <v>11851536</v>
      </c>
      <c r="E15" s="23">
        <v>92.96</v>
      </c>
      <c r="F15" s="23">
        <v>99.84</v>
      </c>
    </row>
    <row r="16" spans="1:6" x14ac:dyDescent="0.3">
      <c r="A16" s="2">
        <v>45366</v>
      </c>
      <c r="B16" s="23">
        <v>12001147</v>
      </c>
      <c r="C16" s="23">
        <v>752580</v>
      </c>
      <c r="D16" s="23">
        <v>12753727</v>
      </c>
      <c r="E16" s="23">
        <v>94.09</v>
      </c>
      <c r="F16" s="23">
        <v>99.81</v>
      </c>
    </row>
    <row r="17" spans="1:6" x14ac:dyDescent="0.3">
      <c r="A17" s="2">
        <v>45367</v>
      </c>
      <c r="B17" s="23">
        <v>11941307</v>
      </c>
      <c r="C17" s="23">
        <v>798432</v>
      </c>
      <c r="D17" s="23">
        <v>12739739</v>
      </c>
      <c r="E17" s="23">
        <v>93.73</v>
      </c>
      <c r="F17" s="23">
        <v>99.81</v>
      </c>
    </row>
    <row r="18" spans="1:6" x14ac:dyDescent="0.3">
      <c r="A18" s="39">
        <v>45368</v>
      </c>
      <c r="B18" s="31">
        <v>10753089</v>
      </c>
      <c r="C18" s="31">
        <v>759722</v>
      </c>
      <c r="D18" s="31">
        <v>11512811</v>
      </c>
      <c r="E18" s="31">
        <v>93.4</v>
      </c>
      <c r="F18" s="31">
        <v>99.82</v>
      </c>
    </row>
    <row r="19" spans="1:6" x14ac:dyDescent="0.3">
      <c r="A19" s="2">
        <v>45369</v>
      </c>
      <c r="B19" s="18">
        <v>12523304</v>
      </c>
      <c r="C19" s="18">
        <v>804789</v>
      </c>
      <c r="D19" s="18">
        <v>13328093</v>
      </c>
      <c r="E19" s="18">
        <v>93.96</v>
      </c>
      <c r="F19" s="1">
        <v>99.83</v>
      </c>
    </row>
    <row r="20" spans="1:6" x14ac:dyDescent="0.3">
      <c r="A20" s="2">
        <v>45370</v>
      </c>
      <c r="B20" s="18">
        <v>12825906</v>
      </c>
      <c r="C20" s="18">
        <v>954449</v>
      </c>
      <c r="D20" s="18">
        <v>13780355</v>
      </c>
      <c r="E20" s="18">
        <v>93.07</v>
      </c>
      <c r="F20" s="1">
        <v>99.83</v>
      </c>
    </row>
    <row r="21" spans="1:6" x14ac:dyDescent="0.3">
      <c r="A21" s="2">
        <v>45371</v>
      </c>
      <c r="B21" s="18">
        <v>12551019</v>
      </c>
      <c r="C21" s="18">
        <v>862503</v>
      </c>
      <c r="D21" s="18">
        <v>13413522</v>
      </c>
      <c r="E21" s="18">
        <v>93.57</v>
      </c>
      <c r="F21" s="1">
        <v>99.83</v>
      </c>
    </row>
    <row r="22" spans="1:6" x14ac:dyDescent="0.3">
      <c r="A22" s="2">
        <v>45372</v>
      </c>
      <c r="B22" s="18">
        <v>12216218</v>
      </c>
      <c r="C22" s="18">
        <v>1046897</v>
      </c>
      <c r="D22" s="18">
        <v>13263115</v>
      </c>
      <c r="E22" s="18">
        <v>92.11</v>
      </c>
      <c r="F22" s="1">
        <v>99.86</v>
      </c>
    </row>
    <row r="23" spans="1:6" x14ac:dyDescent="0.3">
      <c r="A23" s="40">
        <v>45373</v>
      </c>
      <c r="B23" s="31">
        <v>13915996</v>
      </c>
      <c r="C23" s="31">
        <v>1068823</v>
      </c>
      <c r="D23" s="31">
        <v>14984819</v>
      </c>
      <c r="E23" s="31">
        <v>92.87</v>
      </c>
      <c r="F23" s="41">
        <v>99.86</v>
      </c>
    </row>
    <row r="24" spans="1:6" x14ac:dyDescent="0.3">
      <c r="A24" s="2">
        <v>45374</v>
      </c>
      <c r="B24" s="18">
        <v>13278154</v>
      </c>
      <c r="C24" s="18">
        <v>1004786</v>
      </c>
      <c r="D24" s="18">
        <v>14282940</v>
      </c>
      <c r="E24" s="18">
        <v>92.97</v>
      </c>
      <c r="F24" s="1">
        <v>99.84</v>
      </c>
    </row>
    <row r="25" spans="1:6" x14ac:dyDescent="0.3">
      <c r="A25" s="2">
        <v>45375</v>
      </c>
      <c r="B25" s="18">
        <v>10989530</v>
      </c>
      <c r="C25" s="18">
        <v>743201</v>
      </c>
      <c r="D25" s="18">
        <v>11732731</v>
      </c>
      <c r="E25" s="18">
        <v>93.67</v>
      </c>
      <c r="F25" s="1">
        <v>99.76</v>
      </c>
    </row>
    <row r="26" spans="1:6" x14ac:dyDescent="0.3">
      <c r="A26" s="2">
        <v>45376</v>
      </c>
      <c r="B26" s="18">
        <v>12929229</v>
      </c>
      <c r="C26" s="18">
        <v>672221</v>
      </c>
      <c r="D26" s="18">
        <v>13601450</v>
      </c>
      <c r="E26" s="18">
        <v>95.06</v>
      </c>
      <c r="F26" s="1">
        <v>99.86</v>
      </c>
    </row>
    <row r="27" spans="1:6" x14ac:dyDescent="0.3">
      <c r="A27" s="2">
        <v>45377</v>
      </c>
      <c r="B27" s="18">
        <v>13471008</v>
      </c>
      <c r="C27" s="18">
        <v>707662</v>
      </c>
      <c r="D27" s="18">
        <v>14178670</v>
      </c>
      <c r="E27" s="18">
        <v>95.01</v>
      </c>
      <c r="F27" s="1">
        <v>99.81</v>
      </c>
    </row>
    <row r="28" spans="1:6" x14ac:dyDescent="0.3">
      <c r="A28" s="2">
        <v>45378</v>
      </c>
      <c r="B28" s="18">
        <v>12703903</v>
      </c>
      <c r="C28" s="18">
        <v>834748</v>
      </c>
      <c r="D28" s="18">
        <v>13538651</v>
      </c>
      <c r="E28" s="18">
        <v>93.83</v>
      </c>
      <c r="F28" s="1">
        <v>99.79</v>
      </c>
    </row>
    <row r="29" spans="1:6" x14ac:dyDescent="0.3">
      <c r="A29" s="2">
        <v>45379</v>
      </c>
      <c r="B29" s="18">
        <v>12264353</v>
      </c>
      <c r="C29" s="18">
        <v>801703</v>
      </c>
      <c r="D29" s="18">
        <v>13066056</v>
      </c>
      <c r="E29" s="18">
        <v>93.86</v>
      </c>
      <c r="F29" s="1">
        <v>99.85</v>
      </c>
    </row>
    <row r="30" spans="1:6" x14ac:dyDescent="0.3">
      <c r="A30" s="2">
        <v>45380</v>
      </c>
      <c r="B30" s="1">
        <v>14267083</v>
      </c>
      <c r="C30" s="1">
        <v>981530</v>
      </c>
      <c r="D30" s="1">
        <v>15248613</v>
      </c>
      <c r="E30" s="1">
        <v>93.56</v>
      </c>
      <c r="F30" s="1">
        <v>99.82</v>
      </c>
    </row>
    <row r="31" spans="1:6" x14ac:dyDescent="0.3">
      <c r="A31" s="2">
        <v>45381</v>
      </c>
      <c r="B31" s="1">
        <v>14143180</v>
      </c>
      <c r="C31" s="1">
        <v>916313</v>
      </c>
      <c r="D31" s="1">
        <v>15059493</v>
      </c>
      <c r="E31" s="1">
        <v>93.91</v>
      </c>
      <c r="F31" s="1">
        <v>99.85</v>
      </c>
    </row>
    <row r="32" spans="1:6" x14ac:dyDescent="0.3">
      <c r="A32" s="2">
        <v>45382</v>
      </c>
      <c r="B32" s="1">
        <v>11219092</v>
      </c>
      <c r="C32" s="1">
        <v>833181</v>
      </c>
      <c r="D32" s="1">
        <v>12052273</v>
      </c>
      <c r="E32" s="1">
        <v>93.08</v>
      </c>
      <c r="F32" s="1">
        <v>99.84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08"/>
  <dimension ref="A1:L30"/>
  <sheetViews>
    <sheetView workbookViewId="0">
      <selection activeCell="A2" sqref="A2:A29"/>
    </sheetView>
  </sheetViews>
  <sheetFormatPr baseColWidth="10" defaultColWidth="11.44140625" defaultRowHeight="14.4" x14ac:dyDescent="0.3"/>
  <cols>
    <col min="2" max="2" width="12.109375" bestFit="1" customWidth="1"/>
    <col min="5" max="5" width="26.44140625" bestFit="1" customWidth="1"/>
    <col min="6" max="6" width="23.33203125" bestFit="1" customWidth="1"/>
  </cols>
  <sheetData>
    <row r="1" spans="1:6" x14ac:dyDescent="0.3">
      <c r="A1" s="3" t="s">
        <v>144</v>
      </c>
      <c r="B1" s="3" t="s">
        <v>149</v>
      </c>
      <c r="C1" s="3" t="s">
        <v>145</v>
      </c>
      <c r="D1" s="3" t="s">
        <v>0</v>
      </c>
      <c r="E1" s="3" t="s">
        <v>34</v>
      </c>
      <c r="F1" s="3" t="s">
        <v>35</v>
      </c>
    </row>
    <row r="2" spans="1:6" x14ac:dyDescent="0.3">
      <c r="A2" s="2">
        <v>44958</v>
      </c>
      <c r="B2" s="1">
        <v>11051705</v>
      </c>
      <c r="C2" s="1">
        <v>792492</v>
      </c>
      <c r="D2" s="1">
        <v>11844197</v>
      </c>
      <c r="E2" s="1">
        <v>93.31</v>
      </c>
      <c r="F2" s="8">
        <v>93.31</v>
      </c>
    </row>
    <row r="3" spans="1:6" x14ac:dyDescent="0.3">
      <c r="A3" s="2">
        <v>44959</v>
      </c>
      <c r="B3" s="1">
        <v>10853048</v>
      </c>
      <c r="C3" s="1">
        <v>749529</v>
      </c>
      <c r="D3" s="1">
        <v>11602577</v>
      </c>
      <c r="E3" s="1">
        <v>93.54</v>
      </c>
      <c r="F3" s="8">
        <v>96.68</v>
      </c>
    </row>
    <row r="4" spans="1:6" x14ac:dyDescent="0.3">
      <c r="A4" s="2">
        <v>44960</v>
      </c>
      <c r="B4" s="1">
        <v>11556348</v>
      </c>
      <c r="C4" s="1">
        <v>806809</v>
      </c>
      <c r="D4" s="1">
        <v>12363157</v>
      </c>
      <c r="E4" s="1">
        <v>93.47</v>
      </c>
      <c r="F4" s="8">
        <v>99.16</v>
      </c>
    </row>
    <row r="5" spans="1:6" x14ac:dyDescent="0.3">
      <c r="A5" s="2">
        <v>44961</v>
      </c>
      <c r="B5" s="1">
        <v>11042421</v>
      </c>
      <c r="C5" s="1">
        <v>806502</v>
      </c>
      <c r="D5" s="1">
        <v>11848923</v>
      </c>
      <c r="E5" s="1">
        <v>93.19</v>
      </c>
      <c r="F5" s="8">
        <v>99.17</v>
      </c>
    </row>
    <row r="6" spans="1:6" x14ac:dyDescent="0.3">
      <c r="A6" s="2">
        <v>44962</v>
      </c>
      <c r="B6" s="1">
        <v>9746505</v>
      </c>
      <c r="C6" s="1">
        <v>746992</v>
      </c>
      <c r="D6" s="1">
        <v>10493497</v>
      </c>
      <c r="E6" s="1">
        <v>92.88</v>
      </c>
      <c r="F6" s="8">
        <v>99.28</v>
      </c>
    </row>
    <row r="7" spans="1:6" x14ac:dyDescent="0.3">
      <c r="A7" s="2">
        <v>44963</v>
      </c>
      <c r="B7" s="1">
        <v>11642215</v>
      </c>
      <c r="C7" s="1">
        <v>758114</v>
      </c>
      <c r="D7" s="1">
        <v>12400329</v>
      </c>
      <c r="E7" s="1">
        <v>93.89</v>
      </c>
      <c r="F7" s="8">
        <v>98.97</v>
      </c>
    </row>
    <row r="8" spans="1:6" x14ac:dyDescent="0.3">
      <c r="A8" s="2">
        <v>44964</v>
      </c>
      <c r="B8" s="1">
        <v>11276994</v>
      </c>
      <c r="C8" s="1">
        <v>786356</v>
      </c>
      <c r="D8" s="1">
        <v>12063350</v>
      </c>
      <c r="E8" s="1">
        <v>93.48</v>
      </c>
      <c r="F8" s="8">
        <v>99.06</v>
      </c>
    </row>
    <row r="9" spans="1:6" x14ac:dyDescent="0.3">
      <c r="A9" s="2">
        <v>44965</v>
      </c>
      <c r="B9" s="1">
        <v>12194714</v>
      </c>
      <c r="C9" s="1">
        <v>913678</v>
      </c>
      <c r="D9" s="1">
        <v>13108392</v>
      </c>
      <c r="E9" s="1">
        <v>93.03</v>
      </c>
      <c r="F9" s="8">
        <v>98.91</v>
      </c>
    </row>
    <row r="10" spans="1:6" x14ac:dyDescent="0.3">
      <c r="A10" s="2">
        <v>44966</v>
      </c>
      <c r="B10" s="1">
        <v>12140639</v>
      </c>
      <c r="C10" s="1">
        <v>1061107</v>
      </c>
      <c r="D10" s="1">
        <v>13201746</v>
      </c>
      <c r="E10" s="1">
        <v>91.96</v>
      </c>
      <c r="F10" s="8">
        <v>98.2</v>
      </c>
    </row>
    <row r="11" spans="1:6" x14ac:dyDescent="0.3">
      <c r="A11" s="2">
        <v>44967</v>
      </c>
      <c r="B11" s="1">
        <v>12788928</v>
      </c>
      <c r="C11" s="1">
        <v>1069019</v>
      </c>
      <c r="D11" s="1">
        <v>13857947</v>
      </c>
      <c r="E11" s="1">
        <v>92.29</v>
      </c>
      <c r="F11" s="8">
        <v>99</v>
      </c>
    </row>
    <row r="12" spans="1:6" x14ac:dyDescent="0.3">
      <c r="A12" s="2">
        <v>44968</v>
      </c>
      <c r="B12" s="1">
        <v>12624371</v>
      </c>
      <c r="C12" s="1">
        <v>1107133</v>
      </c>
      <c r="D12" s="1">
        <v>13731504</v>
      </c>
      <c r="E12" s="1">
        <v>91.94</v>
      </c>
      <c r="F12" s="8">
        <v>98.99</v>
      </c>
    </row>
    <row r="13" spans="1:6" x14ac:dyDescent="0.3">
      <c r="A13" s="2">
        <v>44969</v>
      </c>
      <c r="B13" s="1">
        <v>10382308</v>
      </c>
      <c r="C13" s="1">
        <v>1053605</v>
      </c>
      <c r="D13" s="1">
        <v>11435913</v>
      </c>
      <c r="E13" s="1">
        <v>90.79</v>
      </c>
      <c r="F13" s="8">
        <v>98.89</v>
      </c>
    </row>
    <row r="14" spans="1:6" x14ac:dyDescent="0.3">
      <c r="A14" s="2">
        <v>44970</v>
      </c>
      <c r="B14" s="1">
        <v>13217008</v>
      </c>
      <c r="C14" s="1">
        <v>1008974</v>
      </c>
      <c r="D14" s="1">
        <v>14225982</v>
      </c>
      <c r="E14" s="1">
        <v>92.91</v>
      </c>
      <c r="F14" s="8">
        <v>99.11</v>
      </c>
    </row>
    <row r="15" spans="1:6" x14ac:dyDescent="0.3">
      <c r="A15" s="2">
        <v>44971</v>
      </c>
      <c r="B15" s="1">
        <v>13018643</v>
      </c>
      <c r="C15" s="1">
        <v>1053655</v>
      </c>
      <c r="D15" s="1">
        <v>14072298</v>
      </c>
      <c r="E15" s="1">
        <v>92.51</v>
      </c>
      <c r="F15" s="8">
        <v>98.97</v>
      </c>
    </row>
    <row r="16" spans="1:6" x14ac:dyDescent="0.3">
      <c r="A16" s="2">
        <v>44972</v>
      </c>
      <c r="B16" s="1">
        <v>11716444</v>
      </c>
      <c r="C16" s="1">
        <v>1002843</v>
      </c>
      <c r="D16" s="1">
        <v>12719287</v>
      </c>
      <c r="E16" s="1">
        <v>92.12</v>
      </c>
      <c r="F16" s="8">
        <v>99.07</v>
      </c>
    </row>
    <row r="17" spans="1:12" x14ac:dyDescent="0.3">
      <c r="A17" s="2">
        <v>44973</v>
      </c>
      <c r="B17" s="1">
        <v>10810965</v>
      </c>
      <c r="C17" s="1">
        <v>815019</v>
      </c>
      <c r="D17" s="1">
        <v>11625984</v>
      </c>
      <c r="E17" s="1">
        <v>92.99</v>
      </c>
      <c r="F17" s="8">
        <v>99.15</v>
      </c>
      <c r="G17" s="10"/>
      <c r="H17" s="6"/>
      <c r="I17" s="6"/>
      <c r="J17" s="6"/>
      <c r="K17" s="6"/>
      <c r="L17" s="6"/>
    </row>
    <row r="18" spans="1:12" x14ac:dyDescent="0.3">
      <c r="A18" s="2">
        <v>44974</v>
      </c>
      <c r="B18" s="1">
        <v>12924225</v>
      </c>
      <c r="C18" s="1">
        <v>976688</v>
      </c>
      <c r="D18" s="1">
        <v>13900913</v>
      </c>
      <c r="E18" s="1">
        <v>92.97</v>
      </c>
      <c r="F18" s="8">
        <v>99.16</v>
      </c>
      <c r="G18" s="10"/>
      <c r="H18" s="6"/>
      <c r="I18" s="6"/>
      <c r="J18" s="6"/>
      <c r="K18" s="6"/>
      <c r="L18" s="6"/>
    </row>
    <row r="19" spans="1:12" x14ac:dyDescent="0.3">
      <c r="A19" s="2">
        <v>44975</v>
      </c>
      <c r="B19" s="1">
        <v>12241663</v>
      </c>
      <c r="C19" s="1">
        <v>937381</v>
      </c>
      <c r="D19" s="1">
        <v>13179044</v>
      </c>
      <c r="E19" s="1">
        <v>92.89</v>
      </c>
      <c r="F19" s="8">
        <v>99.22</v>
      </c>
      <c r="G19" s="10"/>
      <c r="H19" s="6"/>
      <c r="I19" s="6"/>
      <c r="J19" s="6"/>
      <c r="K19" s="6"/>
      <c r="L19" s="6"/>
    </row>
    <row r="20" spans="1:12" x14ac:dyDescent="0.3">
      <c r="A20" s="2">
        <v>44976</v>
      </c>
      <c r="B20" s="1">
        <v>11062460</v>
      </c>
      <c r="C20" s="1">
        <v>820746</v>
      </c>
      <c r="D20" s="1">
        <v>11883206</v>
      </c>
      <c r="E20" s="1">
        <v>93.09</v>
      </c>
      <c r="F20" s="8">
        <v>98.96</v>
      </c>
      <c r="G20" s="10"/>
      <c r="H20" s="6"/>
      <c r="I20" s="6"/>
      <c r="J20" s="6"/>
      <c r="K20" s="6"/>
      <c r="L20" s="6"/>
    </row>
    <row r="21" spans="1:12" x14ac:dyDescent="0.3">
      <c r="A21" s="2">
        <v>44977</v>
      </c>
      <c r="B21" s="1">
        <v>13115578</v>
      </c>
      <c r="C21" s="1">
        <v>851587</v>
      </c>
      <c r="D21" s="1">
        <v>13967165</v>
      </c>
      <c r="E21" s="1">
        <v>93.9</v>
      </c>
      <c r="F21" s="8">
        <v>99.17</v>
      </c>
      <c r="G21" s="10"/>
      <c r="H21" s="6"/>
      <c r="I21" s="6"/>
      <c r="J21" s="6"/>
      <c r="K21" s="6"/>
      <c r="L21" s="6"/>
    </row>
    <row r="22" spans="1:12" x14ac:dyDescent="0.3">
      <c r="A22" s="2">
        <v>44978</v>
      </c>
      <c r="B22" s="1">
        <v>12250780</v>
      </c>
      <c r="C22" s="1">
        <v>963922</v>
      </c>
      <c r="D22" s="1">
        <v>13214702</v>
      </c>
      <c r="E22" s="1">
        <v>92.71</v>
      </c>
      <c r="F22" s="8">
        <v>99.1</v>
      </c>
      <c r="G22" s="10"/>
      <c r="H22" s="6"/>
      <c r="I22" s="6"/>
      <c r="J22" s="6"/>
      <c r="K22" s="6"/>
      <c r="L22" s="6"/>
    </row>
    <row r="23" spans="1:12" x14ac:dyDescent="0.3">
      <c r="A23" s="2">
        <v>44979</v>
      </c>
      <c r="B23" s="1">
        <v>11729848</v>
      </c>
      <c r="C23" s="1">
        <v>923034</v>
      </c>
      <c r="D23" s="1">
        <v>12652882</v>
      </c>
      <c r="E23" s="1">
        <v>92.7</v>
      </c>
      <c r="F23" s="8">
        <v>99.1</v>
      </c>
      <c r="G23" s="10"/>
      <c r="H23" s="6"/>
      <c r="I23" s="6"/>
      <c r="J23" s="6"/>
      <c r="K23" s="6"/>
      <c r="L23" s="6"/>
    </row>
    <row r="24" spans="1:12" x14ac:dyDescent="0.3">
      <c r="A24" s="2">
        <v>44980</v>
      </c>
      <c r="B24" s="1">
        <v>11907144</v>
      </c>
      <c r="C24" s="1">
        <v>738278</v>
      </c>
      <c r="D24" s="1">
        <v>12645422</v>
      </c>
      <c r="E24" s="1">
        <v>94.16</v>
      </c>
      <c r="F24" s="8">
        <v>99.26</v>
      </c>
      <c r="G24" s="10"/>
      <c r="H24" s="6"/>
      <c r="I24" s="6"/>
      <c r="J24" s="6"/>
      <c r="K24" s="6"/>
      <c r="L24" s="6"/>
    </row>
    <row r="25" spans="1:12" x14ac:dyDescent="0.3">
      <c r="A25" s="2">
        <v>44981</v>
      </c>
      <c r="B25" s="1">
        <v>12325017</v>
      </c>
      <c r="C25" s="1">
        <v>1054397</v>
      </c>
      <c r="D25" s="1">
        <v>13379414</v>
      </c>
      <c r="E25" s="1">
        <v>92.12</v>
      </c>
      <c r="F25" s="8">
        <v>99.07</v>
      </c>
      <c r="G25" s="10"/>
      <c r="H25" s="6"/>
      <c r="I25" s="6"/>
      <c r="J25" s="6"/>
      <c r="K25" s="6"/>
      <c r="L25" s="6"/>
    </row>
    <row r="26" spans="1:12" x14ac:dyDescent="0.3">
      <c r="A26" s="2">
        <v>44982</v>
      </c>
      <c r="B26" s="1">
        <v>11365157</v>
      </c>
      <c r="C26" s="1">
        <v>1112699</v>
      </c>
      <c r="D26" s="1">
        <v>12477856</v>
      </c>
      <c r="E26" s="1">
        <v>91.08</v>
      </c>
      <c r="F26" s="8">
        <v>98.44</v>
      </c>
      <c r="G26" s="10"/>
      <c r="H26" s="6"/>
      <c r="I26" s="6"/>
      <c r="J26" s="6"/>
      <c r="K26" s="6"/>
      <c r="L26" s="6"/>
    </row>
    <row r="27" spans="1:12" x14ac:dyDescent="0.3">
      <c r="A27" s="2">
        <v>44983</v>
      </c>
      <c r="B27" s="1">
        <v>10541325</v>
      </c>
      <c r="C27" s="1">
        <v>973129</v>
      </c>
      <c r="D27" s="1">
        <v>11514454</v>
      </c>
      <c r="E27" s="1">
        <v>91.55</v>
      </c>
      <c r="F27" s="8">
        <v>99.04</v>
      </c>
      <c r="G27" s="10"/>
      <c r="H27" s="6"/>
      <c r="I27" s="6"/>
      <c r="J27" s="6"/>
      <c r="K27" s="6"/>
      <c r="L27" s="6"/>
    </row>
    <row r="28" spans="1:12" x14ac:dyDescent="0.3">
      <c r="A28" s="2">
        <v>44984</v>
      </c>
      <c r="B28" s="1">
        <v>12031837</v>
      </c>
      <c r="C28" s="1">
        <v>943207</v>
      </c>
      <c r="D28" s="1">
        <v>12975044</v>
      </c>
      <c r="E28" s="1">
        <v>92.73</v>
      </c>
      <c r="F28" s="8">
        <v>99.08</v>
      </c>
      <c r="G28" s="10"/>
      <c r="H28" s="6"/>
      <c r="I28" s="6"/>
      <c r="J28" s="6"/>
      <c r="K28" s="6"/>
      <c r="L28" s="6"/>
    </row>
    <row r="29" spans="1:12" x14ac:dyDescent="0.3">
      <c r="A29" s="2">
        <v>44985</v>
      </c>
      <c r="B29" s="1">
        <v>12419606</v>
      </c>
      <c r="C29" s="1">
        <v>1186199</v>
      </c>
      <c r="D29" s="1">
        <v>13605805</v>
      </c>
      <c r="E29" s="1">
        <v>91.28</v>
      </c>
      <c r="F29" s="8">
        <v>97.61</v>
      </c>
      <c r="G29" s="10"/>
      <c r="H29" s="6"/>
      <c r="I29" s="6"/>
      <c r="J29" s="6"/>
      <c r="K29" s="6"/>
      <c r="L29" s="6"/>
    </row>
    <row r="30" spans="1:12" x14ac:dyDescent="0.3">
      <c r="G30" s="10"/>
      <c r="H30" s="6"/>
      <c r="I30" s="6"/>
      <c r="J30" s="6"/>
      <c r="K30" s="6"/>
      <c r="L30" s="6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99B24-4CD4-458B-9FBA-6D051C8C338E}">
  <dimension ref="A1:C36"/>
  <sheetViews>
    <sheetView topLeftCell="A13" workbookViewId="0">
      <selection activeCell="B34" sqref="B34"/>
    </sheetView>
  </sheetViews>
  <sheetFormatPr baseColWidth="10" defaultColWidth="9.109375" defaultRowHeight="14.4" x14ac:dyDescent="0.3"/>
  <cols>
    <col min="1" max="1" width="44.5546875" bestFit="1" customWidth="1"/>
    <col min="2" max="2" width="9" bestFit="1" customWidth="1"/>
    <col min="3" max="3" width="12.88671875" customWidth="1"/>
  </cols>
  <sheetData>
    <row r="1" spans="1:3" x14ac:dyDescent="0.3">
      <c r="A1" s="3" t="s">
        <v>1</v>
      </c>
      <c r="B1" s="3" t="s">
        <v>2</v>
      </c>
      <c r="C1" s="3" t="s">
        <v>3</v>
      </c>
    </row>
    <row r="2" spans="1:3" x14ac:dyDescent="0.3">
      <c r="A2" s="22" t="s">
        <v>18</v>
      </c>
      <c r="B2" s="22">
        <v>9506581</v>
      </c>
      <c r="C2" s="61">
        <f>B2/16255248%</f>
        <v>58.483149564989716</v>
      </c>
    </row>
    <row r="3" spans="1:3" x14ac:dyDescent="0.3">
      <c r="A3" s="22" t="s">
        <v>19</v>
      </c>
      <c r="B3" s="22">
        <v>5779277</v>
      </c>
      <c r="C3" s="61">
        <f t="shared" ref="C3:C32" si="0">B3/16255248%</f>
        <v>35.553299463656288</v>
      </c>
    </row>
    <row r="4" spans="1:3" x14ac:dyDescent="0.3">
      <c r="A4" s="22" t="s">
        <v>12</v>
      </c>
      <c r="B4" s="22">
        <v>319614</v>
      </c>
      <c r="C4" s="61">
        <f t="shared" si="0"/>
        <v>1.9662203861792817</v>
      </c>
    </row>
    <row r="5" spans="1:3" x14ac:dyDescent="0.3">
      <c r="A5" s="22" t="s">
        <v>6</v>
      </c>
      <c r="B5" s="22">
        <v>261489</v>
      </c>
      <c r="C5" s="61">
        <f t="shared" si="0"/>
        <v>1.6086435592985107</v>
      </c>
    </row>
    <row r="6" spans="1:3" x14ac:dyDescent="0.3">
      <c r="A6" s="22" t="s">
        <v>20</v>
      </c>
      <c r="B6" s="22">
        <v>95184</v>
      </c>
      <c r="C6" s="61">
        <f t="shared" si="0"/>
        <v>0.5855585839108699</v>
      </c>
    </row>
    <row r="7" spans="1:3" x14ac:dyDescent="0.3">
      <c r="A7" s="22" t="s">
        <v>7</v>
      </c>
      <c r="B7" s="22">
        <v>82980</v>
      </c>
      <c r="C7" s="61">
        <f t="shared" si="0"/>
        <v>0.51048129194952918</v>
      </c>
    </row>
    <row r="8" spans="1:3" x14ac:dyDescent="0.3">
      <c r="A8" s="22" t="s">
        <v>17</v>
      </c>
      <c r="B8" s="22">
        <v>54160</v>
      </c>
      <c r="C8" s="61">
        <f t="shared" si="0"/>
        <v>0.33318470441053866</v>
      </c>
    </row>
    <row r="9" spans="1:3" x14ac:dyDescent="0.3">
      <c r="A9" s="22" t="s">
        <v>40</v>
      </c>
      <c r="B9" s="22">
        <v>39524</v>
      </c>
      <c r="C9" s="61">
        <f t="shared" si="0"/>
        <v>0.24314609041953711</v>
      </c>
    </row>
    <row r="10" spans="1:3" x14ac:dyDescent="0.3">
      <c r="A10" s="22" t="s">
        <v>16</v>
      </c>
      <c r="B10" s="22">
        <v>33254</v>
      </c>
      <c r="C10" s="61">
        <f t="shared" si="0"/>
        <v>0.20457393206181781</v>
      </c>
    </row>
    <row r="11" spans="1:3" x14ac:dyDescent="0.3">
      <c r="A11" s="22" t="s">
        <v>43</v>
      </c>
      <c r="B11" s="22">
        <v>26979</v>
      </c>
      <c r="C11" s="61">
        <f t="shared" si="0"/>
        <v>0.16597101440716253</v>
      </c>
    </row>
    <row r="12" spans="1:3" x14ac:dyDescent="0.3">
      <c r="A12" s="22" t="s">
        <v>44</v>
      </c>
      <c r="B12" s="22">
        <v>13374</v>
      </c>
      <c r="C12" s="61">
        <f t="shared" si="0"/>
        <v>8.2274967444360123E-2</v>
      </c>
    </row>
    <row r="13" spans="1:3" x14ac:dyDescent="0.3">
      <c r="A13" s="22" t="s">
        <v>137</v>
      </c>
      <c r="B13" s="22">
        <v>13136</v>
      </c>
      <c r="C13" s="61">
        <f t="shared" si="0"/>
        <v>8.0810824910207454E-2</v>
      </c>
    </row>
    <row r="14" spans="1:3" x14ac:dyDescent="0.3">
      <c r="A14" s="22" t="s">
        <v>10</v>
      </c>
      <c r="B14" s="22">
        <v>8646</v>
      </c>
      <c r="C14" s="61">
        <f t="shared" si="0"/>
        <v>5.3188976261697142E-2</v>
      </c>
    </row>
    <row r="15" spans="1:3" x14ac:dyDescent="0.3">
      <c r="A15" s="22" t="s">
        <v>45</v>
      </c>
      <c r="B15" s="22">
        <v>7766</v>
      </c>
      <c r="C15" s="61">
        <f t="shared" si="0"/>
        <v>4.777534000096461E-2</v>
      </c>
    </row>
    <row r="16" spans="1:3" x14ac:dyDescent="0.3">
      <c r="A16" s="22" t="s">
        <v>11</v>
      </c>
      <c r="B16" s="22">
        <v>5771</v>
      </c>
      <c r="C16" s="61">
        <f t="shared" si="0"/>
        <v>3.5502380523508466E-2</v>
      </c>
    </row>
    <row r="17" spans="1:3" x14ac:dyDescent="0.3">
      <c r="A17" s="22" t="s">
        <v>21</v>
      </c>
      <c r="B17" s="22">
        <v>2938</v>
      </c>
      <c r="C17" s="61">
        <f t="shared" si="0"/>
        <v>1.8074162879582027E-2</v>
      </c>
    </row>
    <row r="18" spans="1:3" x14ac:dyDescent="0.3">
      <c r="A18" s="22" t="s">
        <v>37</v>
      </c>
      <c r="B18" s="22">
        <v>2450</v>
      </c>
      <c r="C18" s="61">
        <f t="shared" si="0"/>
        <v>1.507205549863035E-2</v>
      </c>
    </row>
    <row r="19" spans="1:3" x14ac:dyDescent="0.3">
      <c r="A19" s="22" t="s">
        <v>142</v>
      </c>
      <c r="B19" s="22">
        <v>467</v>
      </c>
      <c r="C19" s="61">
        <f t="shared" si="0"/>
        <v>2.8729183338205605E-3</v>
      </c>
    </row>
    <row r="20" spans="1:3" x14ac:dyDescent="0.3">
      <c r="A20" s="22" t="s">
        <v>15</v>
      </c>
      <c r="B20" s="22">
        <v>405</v>
      </c>
      <c r="C20" s="61">
        <f t="shared" si="0"/>
        <v>2.4915030518144047E-3</v>
      </c>
    </row>
    <row r="21" spans="1:3" x14ac:dyDescent="0.3">
      <c r="A21" s="22" t="s">
        <v>24</v>
      </c>
      <c r="B21" s="22">
        <v>399</v>
      </c>
      <c r="C21" s="61">
        <f t="shared" si="0"/>
        <v>2.4545918954912284E-3</v>
      </c>
    </row>
    <row r="22" spans="1:3" x14ac:dyDescent="0.3">
      <c r="A22" s="22" t="s">
        <v>41</v>
      </c>
      <c r="B22" s="22">
        <v>335</v>
      </c>
      <c r="C22" s="61">
        <f t="shared" si="0"/>
        <v>2.0608728947106806E-3</v>
      </c>
    </row>
    <row r="23" spans="1:3" x14ac:dyDescent="0.3">
      <c r="A23" s="22" t="s">
        <v>139</v>
      </c>
      <c r="B23" s="22">
        <v>215</v>
      </c>
      <c r="C23" s="61">
        <f t="shared" si="0"/>
        <v>1.3226497682471531E-3</v>
      </c>
    </row>
    <row r="24" spans="1:3" x14ac:dyDescent="0.3">
      <c r="A24" s="22" t="s">
        <v>138</v>
      </c>
      <c r="B24" s="22">
        <v>96</v>
      </c>
      <c r="C24" s="61">
        <f t="shared" si="0"/>
        <v>5.9057850117082188E-4</v>
      </c>
    </row>
    <row r="25" spans="1:3" x14ac:dyDescent="0.3">
      <c r="A25" s="22" t="s">
        <v>46</v>
      </c>
      <c r="B25" s="22">
        <v>49</v>
      </c>
      <c r="C25" s="61">
        <f t="shared" si="0"/>
        <v>3.0144110997260698E-4</v>
      </c>
    </row>
    <row r="26" spans="1:3" x14ac:dyDescent="0.3">
      <c r="A26" s="22" t="s">
        <v>9</v>
      </c>
      <c r="B26" s="22">
        <v>42</v>
      </c>
      <c r="C26" s="61">
        <f t="shared" si="0"/>
        <v>2.5837809426223455E-4</v>
      </c>
    </row>
    <row r="27" spans="1:3" x14ac:dyDescent="0.3">
      <c r="A27" s="22" t="s">
        <v>8</v>
      </c>
      <c r="B27" s="22">
        <v>36</v>
      </c>
      <c r="C27" s="61">
        <f t="shared" si="0"/>
        <v>2.2146693793905818E-4</v>
      </c>
    </row>
    <row r="28" spans="1:3" x14ac:dyDescent="0.3">
      <c r="A28" s="22" t="s">
        <v>22</v>
      </c>
      <c r="B28" s="22">
        <v>34</v>
      </c>
      <c r="C28" s="61">
        <f t="shared" si="0"/>
        <v>2.0916321916466607E-4</v>
      </c>
    </row>
    <row r="29" spans="1:3" x14ac:dyDescent="0.3">
      <c r="A29" s="22" t="s">
        <v>143</v>
      </c>
      <c r="B29" s="22">
        <v>32</v>
      </c>
      <c r="C29" s="61">
        <f t="shared" si="0"/>
        <v>1.9685950039027394E-4</v>
      </c>
    </row>
    <row r="30" spans="1:3" x14ac:dyDescent="0.3">
      <c r="A30" s="22" t="s">
        <v>38</v>
      </c>
      <c r="B30" s="22">
        <v>8</v>
      </c>
      <c r="C30" s="61">
        <f t="shared" si="0"/>
        <v>4.9214875097568485E-5</v>
      </c>
    </row>
    <row r="31" spans="1:3" x14ac:dyDescent="0.3">
      <c r="A31" s="22" t="s">
        <v>23</v>
      </c>
      <c r="B31" s="22">
        <v>4</v>
      </c>
      <c r="C31" s="61">
        <f t="shared" si="0"/>
        <v>2.4607437548784243E-5</v>
      </c>
    </row>
    <row r="32" spans="1:3" x14ac:dyDescent="0.3">
      <c r="A32" s="22" t="s">
        <v>47</v>
      </c>
      <c r="B32" s="22">
        <v>3</v>
      </c>
      <c r="C32" s="61">
        <f t="shared" si="0"/>
        <v>1.8455578161588184E-5</v>
      </c>
    </row>
    <row r="33" spans="2:2" x14ac:dyDescent="0.3">
      <c r="B33" s="38"/>
    </row>
    <row r="36" spans="2:2" x14ac:dyDescent="0.3">
      <c r="B36" s="37"/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78761-7196-4E32-9E1D-E9E039A2897D}">
  <dimension ref="A1:F31"/>
  <sheetViews>
    <sheetView workbookViewId="0">
      <selection activeCell="A2" sqref="A2:A31"/>
    </sheetView>
  </sheetViews>
  <sheetFormatPr baseColWidth="10" defaultColWidth="9.109375" defaultRowHeight="14.4" x14ac:dyDescent="0.3"/>
  <cols>
    <col min="1" max="1" width="12.6640625" customWidth="1"/>
    <col min="2" max="2" width="20.88671875" customWidth="1"/>
    <col min="3" max="3" width="17.6640625" customWidth="1"/>
    <col min="4" max="4" width="15.44140625" customWidth="1"/>
    <col min="5" max="5" width="28.6640625" customWidth="1"/>
    <col min="6" max="6" width="30.33203125" customWidth="1"/>
  </cols>
  <sheetData>
    <row r="1" spans="1:6" x14ac:dyDescent="0.3">
      <c r="A1" s="3" t="s">
        <v>144</v>
      </c>
      <c r="B1" s="3" t="s">
        <v>149</v>
      </c>
      <c r="C1" s="3" t="s">
        <v>145</v>
      </c>
      <c r="D1" s="3" t="s">
        <v>0</v>
      </c>
      <c r="E1" s="3" t="s">
        <v>34</v>
      </c>
      <c r="F1" s="3" t="s">
        <v>35</v>
      </c>
    </row>
    <row r="2" spans="1:6" x14ac:dyDescent="0.3">
      <c r="A2" s="2">
        <v>45383</v>
      </c>
      <c r="B2" s="72">
        <v>11996658</v>
      </c>
      <c r="C2" s="18">
        <v>801364</v>
      </c>
      <c r="D2" s="18">
        <v>12798022</v>
      </c>
      <c r="E2" s="18">
        <v>93.74</v>
      </c>
      <c r="F2" s="1">
        <v>99.84</v>
      </c>
    </row>
    <row r="3" spans="1:6" x14ac:dyDescent="0.3">
      <c r="A3" s="2">
        <v>45384</v>
      </c>
      <c r="B3" s="72">
        <v>13097395</v>
      </c>
      <c r="C3" s="18">
        <v>827133</v>
      </c>
      <c r="D3" s="18">
        <v>13924528</v>
      </c>
      <c r="E3" s="18">
        <v>94.06</v>
      </c>
      <c r="F3" s="1">
        <v>99.85</v>
      </c>
    </row>
    <row r="4" spans="1:6" x14ac:dyDescent="0.3">
      <c r="A4" s="2">
        <v>45385</v>
      </c>
      <c r="B4" s="72">
        <v>12291143</v>
      </c>
      <c r="C4" s="18">
        <v>794668</v>
      </c>
      <c r="D4" s="18">
        <v>13085811</v>
      </c>
      <c r="E4" s="18">
        <v>93.93</v>
      </c>
      <c r="F4" s="18">
        <v>99.84</v>
      </c>
    </row>
    <row r="5" spans="1:6" x14ac:dyDescent="0.3">
      <c r="A5" s="2">
        <v>45386</v>
      </c>
      <c r="B5" s="72">
        <v>12572751</v>
      </c>
      <c r="C5" s="18">
        <v>824283</v>
      </c>
      <c r="D5" s="18">
        <v>13397034</v>
      </c>
      <c r="E5" s="18">
        <v>93.85</v>
      </c>
      <c r="F5" s="18">
        <v>100</v>
      </c>
    </row>
    <row r="6" spans="1:6" x14ac:dyDescent="0.3">
      <c r="A6" s="2">
        <v>45387</v>
      </c>
      <c r="B6" s="72">
        <v>13702511</v>
      </c>
      <c r="C6" s="18">
        <v>937045</v>
      </c>
      <c r="D6" s="18">
        <v>14639556</v>
      </c>
      <c r="E6" s="18">
        <v>93.6</v>
      </c>
      <c r="F6" s="17">
        <v>99.84</v>
      </c>
    </row>
    <row r="7" spans="1:6" x14ac:dyDescent="0.3">
      <c r="A7" s="2">
        <v>45388</v>
      </c>
      <c r="B7" s="72">
        <v>12692020</v>
      </c>
      <c r="C7" s="18">
        <v>852801</v>
      </c>
      <c r="D7" s="18">
        <v>13544821</v>
      </c>
      <c r="E7" s="18">
        <v>93.7</v>
      </c>
      <c r="F7" s="17">
        <v>99.86</v>
      </c>
    </row>
    <row r="8" spans="1:6" x14ac:dyDescent="0.3">
      <c r="A8" s="2">
        <v>45389</v>
      </c>
      <c r="B8" s="72">
        <v>11351302</v>
      </c>
      <c r="C8" s="18">
        <v>792944</v>
      </c>
      <c r="D8" s="18">
        <v>12144246</v>
      </c>
      <c r="E8" s="18">
        <v>93.47</v>
      </c>
      <c r="F8" s="17">
        <v>99.84</v>
      </c>
    </row>
    <row r="9" spans="1:6" x14ac:dyDescent="0.3">
      <c r="A9" s="2">
        <v>45390</v>
      </c>
      <c r="B9" s="72">
        <v>14401093</v>
      </c>
      <c r="C9" s="18">
        <v>930835</v>
      </c>
      <c r="D9" s="18">
        <v>15331928</v>
      </c>
      <c r="E9" s="18">
        <v>93.93</v>
      </c>
      <c r="F9" s="17">
        <v>99.83</v>
      </c>
    </row>
    <row r="10" spans="1:6" x14ac:dyDescent="0.3">
      <c r="A10" s="2">
        <v>45391</v>
      </c>
      <c r="B10" s="71">
        <v>16066686</v>
      </c>
      <c r="C10" s="1">
        <v>1037583</v>
      </c>
      <c r="D10" s="1">
        <v>17104269</v>
      </c>
      <c r="E10" s="8">
        <v>93.933000000000007</v>
      </c>
      <c r="F10" s="17">
        <v>99.84</v>
      </c>
    </row>
    <row r="11" spans="1:6" x14ac:dyDescent="0.3">
      <c r="A11" s="2">
        <v>45392</v>
      </c>
      <c r="B11" s="71">
        <v>12430045</v>
      </c>
      <c r="C11" s="1">
        <v>1221664</v>
      </c>
      <c r="D11" s="1">
        <v>13651709</v>
      </c>
      <c r="E11" s="8">
        <v>91.05</v>
      </c>
      <c r="F11" s="17">
        <v>99.8</v>
      </c>
    </row>
    <row r="12" spans="1:6" x14ac:dyDescent="0.3">
      <c r="A12" s="2">
        <v>45393</v>
      </c>
      <c r="B12" s="71">
        <v>11403914</v>
      </c>
      <c r="C12" s="1">
        <v>779951</v>
      </c>
      <c r="D12" s="1">
        <v>12183865</v>
      </c>
      <c r="E12" s="8">
        <v>93.597999999999999</v>
      </c>
      <c r="F12" s="17">
        <v>99.47</v>
      </c>
    </row>
    <row r="13" spans="1:6" x14ac:dyDescent="0.3">
      <c r="A13" s="2">
        <v>45394</v>
      </c>
      <c r="B13" s="72">
        <v>11046393</v>
      </c>
      <c r="C13" s="18">
        <v>785962</v>
      </c>
      <c r="D13" s="18">
        <v>11832355</v>
      </c>
      <c r="E13" s="18">
        <v>93.36</v>
      </c>
      <c r="F13" s="17">
        <v>99.83</v>
      </c>
    </row>
    <row r="14" spans="1:6" x14ac:dyDescent="0.3">
      <c r="A14" s="2">
        <v>45395</v>
      </c>
      <c r="B14" s="72">
        <v>13002367</v>
      </c>
      <c r="C14" s="18">
        <v>840923</v>
      </c>
      <c r="D14" s="18">
        <v>13843290</v>
      </c>
      <c r="E14" s="18">
        <v>93.93</v>
      </c>
      <c r="F14" s="17">
        <v>99.84</v>
      </c>
    </row>
    <row r="15" spans="1:6" x14ac:dyDescent="0.3">
      <c r="A15" s="2">
        <v>45396</v>
      </c>
      <c r="B15" s="72">
        <v>11046393</v>
      </c>
      <c r="C15" s="18">
        <v>785962</v>
      </c>
      <c r="D15" s="18">
        <v>11832355</v>
      </c>
      <c r="E15" s="18">
        <v>93.36</v>
      </c>
      <c r="F15" s="17">
        <v>99.84</v>
      </c>
    </row>
    <row r="16" spans="1:6" x14ac:dyDescent="0.3">
      <c r="A16" s="2">
        <v>45397</v>
      </c>
      <c r="B16" s="71">
        <v>12981762</v>
      </c>
      <c r="C16" s="1">
        <v>991758</v>
      </c>
      <c r="D16" s="1">
        <v>13973520</v>
      </c>
      <c r="E16" s="1">
        <v>92.9</v>
      </c>
      <c r="F16" s="17">
        <v>99.84</v>
      </c>
    </row>
    <row r="17" spans="1:6" x14ac:dyDescent="0.3">
      <c r="A17" s="2">
        <v>45398</v>
      </c>
      <c r="B17" s="72">
        <v>12431686</v>
      </c>
      <c r="C17" s="18">
        <v>853731</v>
      </c>
      <c r="D17" s="18">
        <v>13285417</v>
      </c>
      <c r="E17" s="18">
        <v>93.57</v>
      </c>
      <c r="F17" s="17">
        <v>99.85</v>
      </c>
    </row>
    <row r="18" spans="1:6" x14ac:dyDescent="0.3">
      <c r="A18" s="2">
        <v>45399</v>
      </c>
      <c r="B18" s="72">
        <v>12785077</v>
      </c>
      <c r="C18" s="18">
        <v>900967</v>
      </c>
      <c r="D18" s="18">
        <v>13686044</v>
      </c>
      <c r="E18" s="18">
        <v>93.42</v>
      </c>
      <c r="F18" s="17">
        <v>99.84</v>
      </c>
    </row>
    <row r="19" spans="1:6" x14ac:dyDescent="0.3">
      <c r="A19" s="2">
        <v>45400</v>
      </c>
      <c r="B19" s="72">
        <v>12626396</v>
      </c>
      <c r="C19" s="18">
        <v>773315</v>
      </c>
      <c r="D19" s="18">
        <v>13399711</v>
      </c>
      <c r="E19" s="18">
        <v>94.23</v>
      </c>
      <c r="F19" s="17">
        <v>99.85</v>
      </c>
    </row>
    <row r="20" spans="1:6" x14ac:dyDescent="0.3">
      <c r="A20" s="2">
        <v>45401</v>
      </c>
      <c r="B20" s="71">
        <v>13272909</v>
      </c>
      <c r="C20" s="1">
        <v>896554</v>
      </c>
      <c r="D20" s="1">
        <v>14169463</v>
      </c>
      <c r="E20" s="1">
        <v>93.67</v>
      </c>
      <c r="F20" s="1">
        <v>99.86</v>
      </c>
    </row>
    <row r="21" spans="1:6" x14ac:dyDescent="0.3">
      <c r="A21" s="2">
        <v>45402</v>
      </c>
      <c r="B21" s="71">
        <v>12971312</v>
      </c>
      <c r="C21" s="1">
        <v>878049</v>
      </c>
      <c r="D21" s="1">
        <v>13849361</v>
      </c>
      <c r="E21" s="1">
        <v>93.66</v>
      </c>
      <c r="F21" s="1">
        <v>99.85</v>
      </c>
    </row>
    <row r="22" spans="1:6" x14ac:dyDescent="0.3">
      <c r="A22" s="2">
        <v>45403</v>
      </c>
      <c r="B22" s="71">
        <v>10962783</v>
      </c>
      <c r="C22" s="1">
        <v>825937</v>
      </c>
      <c r="D22" s="1">
        <v>11788720</v>
      </c>
      <c r="E22" s="1">
        <v>92.99</v>
      </c>
      <c r="F22" s="1">
        <v>99.84</v>
      </c>
    </row>
    <row r="23" spans="1:6" x14ac:dyDescent="0.3">
      <c r="A23" s="2">
        <v>45404</v>
      </c>
      <c r="B23" s="72">
        <v>12593380</v>
      </c>
      <c r="C23" s="18">
        <v>785154</v>
      </c>
      <c r="D23" s="18">
        <v>13378534</v>
      </c>
      <c r="E23" s="18">
        <v>94.13</v>
      </c>
      <c r="F23" s="1">
        <v>99.85</v>
      </c>
    </row>
    <row r="24" spans="1:6" x14ac:dyDescent="0.3">
      <c r="A24" s="2">
        <v>45405</v>
      </c>
      <c r="B24" s="72">
        <v>12354095</v>
      </c>
      <c r="C24" s="18">
        <v>928887</v>
      </c>
      <c r="D24" s="18">
        <v>13282982</v>
      </c>
      <c r="E24" s="18">
        <v>93.01</v>
      </c>
      <c r="F24" s="17">
        <v>99.86</v>
      </c>
    </row>
    <row r="25" spans="1:6" x14ac:dyDescent="0.3">
      <c r="A25" s="2">
        <v>45406</v>
      </c>
      <c r="B25" s="72">
        <v>12603352</v>
      </c>
      <c r="C25" s="18">
        <v>766616</v>
      </c>
      <c r="D25" s="18">
        <v>13369968</v>
      </c>
      <c r="E25" s="18">
        <v>94.27</v>
      </c>
      <c r="F25" s="1">
        <v>99.85</v>
      </c>
    </row>
    <row r="26" spans="1:6" x14ac:dyDescent="0.3">
      <c r="A26" s="2">
        <v>45407</v>
      </c>
      <c r="B26" s="71">
        <v>11972335</v>
      </c>
      <c r="C26" s="1">
        <v>747371</v>
      </c>
      <c r="D26" s="1">
        <v>12719706</v>
      </c>
      <c r="E26" s="1">
        <v>94.12</v>
      </c>
      <c r="F26" s="1">
        <v>99.76</v>
      </c>
    </row>
    <row r="27" spans="1:6" x14ac:dyDescent="0.3">
      <c r="A27" s="2">
        <v>45408</v>
      </c>
      <c r="B27" s="71">
        <v>13782404</v>
      </c>
      <c r="C27" s="1">
        <v>853626</v>
      </c>
      <c r="D27" s="1">
        <v>14636030</v>
      </c>
      <c r="E27" s="1">
        <v>94.167000000000002</v>
      </c>
      <c r="F27" s="1">
        <v>99.82</v>
      </c>
    </row>
    <row r="28" spans="1:6" x14ac:dyDescent="0.3">
      <c r="A28" s="2">
        <v>45409</v>
      </c>
      <c r="B28" s="71">
        <v>13143708</v>
      </c>
      <c r="C28" s="1">
        <v>1001048</v>
      </c>
      <c r="D28" s="1">
        <v>14144756</v>
      </c>
      <c r="E28" s="1">
        <v>92.92</v>
      </c>
      <c r="F28" s="1">
        <v>99.85</v>
      </c>
    </row>
    <row r="29" spans="1:6" x14ac:dyDescent="0.3">
      <c r="A29" s="2">
        <v>45410</v>
      </c>
      <c r="B29" s="71">
        <v>10841942</v>
      </c>
      <c r="C29" s="1">
        <v>773509</v>
      </c>
      <c r="D29" s="1">
        <v>11615451</v>
      </c>
      <c r="E29" s="1">
        <v>93.34</v>
      </c>
      <c r="F29" s="1">
        <v>99.8</v>
      </c>
    </row>
    <row r="30" spans="1:6" x14ac:dyDescent="0.3">
      <c r="A30" s="2">
        <v>45411</v>
      </c>
      <c r="B30" s="72">
        <v>13206942</v>
      </c>
      <c r="C30" s="18">
        <v>764887</v>
      </c>
      <c r="D30" s="18">
        <v>13971829</v>
      </c>
      <c r="E30" s="42">
        <f>B30/D30%</f>
        <v>94.525505572677702</v>
      </c>
      <c r="F30" s="1">
        <v>99.81</v>
      </c>
    </row>
    <row r="31" spans="1:6" x14ac:dyDescent="0.3">
      <c r="A31" s="2">
        <v>45412</v>
      </c>
      <c r="B31" s="73">
        <v>13628943</v>
      </c>
      <c r="C31" s="23">
        <v>880368</v>
      </c>
      <c r="D31" s="23">
        <v>14509311</v>
      </c>
      <c r="E31" s="23">
        <v>93.93</v>
      </c>
      <c r="F31" s="1">
        <v>99.74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E1C61-B108-48DA-9E68-52A4D2A0B9AD}">
  <dimension ref="A1:C31"/>
  <sheetViews>
    <sheetView topLeftCell="A16" workbookViewId="0">
      <selection activeCell="B34" sqref="B34"/>
    </sheetView>
  </sheetViews>
  <sheetFormatPr baseColWidth="10" defaultColWidth="9.109375" defaultRowHeight="14.4" x14ac:dyDescent="0.3"/>
  <cols>
    <col min="1" max="1" width="48.6640625" customWidth="1"/>
    <col min="2" max="2" width="13.109375" customWidth="1"/>
    <col min="3" max="3" width="15.33203125" customWidth="1"/>
  </cols>
  <sheetData>
    <row r="1" spans="1:3" x14ac:dyDescent="0.3">
      <c r="A1" s="3" t="s">
        <v>1</v>
      </c>
      <c r="B1" s="3" t="s">
        <v>2</v>
      </c>
      <c r="C1" s="3" t="s">
        <v>3</v>
      </c>
    </row>
    <row r="2" spans="1:3" x14ac:dyDescent="0.3">
      <c r="A2" s="22" t="s">
        <v>18</v>
      </c>
      <c r="B2" s="22">
        <v>18807479</v>
      </c>
      <c r="C2" s="61">
        <f>B2/31392264%</f>
        <v>59.911190221896703</v>
      </c>
    </row>
    <row r="3" spans="1:3" x14ac:dyDescent="0.3">
      <c r="A3" s="22" t="s">
        <v>19</v>
      </c>
      <c r="B3" s="22">
        <v>10708703</v>
      </c>
      <c r="C3" s="61">
        <f t="shared" ref="C3:C31" si="0">B3/31392264%</f>
        <v>34.11255397189575</v>
      </c>
    </row>
    <row r="4" spans="1:3" x14ac:dyDescent="0.3">
      <c r="A4" s="22" t="s">
        <v>6</v>
      </c>
      <c r="B4" s="22">
        <v>790340</v>
      </c>
      <c r="C4" s="61">
        <f t="shared" si="0"/>
        <v>2.517626635657753</v>
      </c>
    </row>
    <row r="5" spans="1:3" x14ac:dyDescent="0.3">
      <c r="A5" s="22" t="s">
        <v>12</v>
      </c>
      <c r="B5" s="22">
        <v>548184</v>
      </c>
      <c r="C5" s="61">
        <f t="shared" si="0"/>
        <v>1.7462391371326387</v>
      </c>
    </row>
    <row r="6" spans="1:3" x14ac:dyDescent="0.3">
      <c r="A6" s="22" t="s">
        <v>20</v>
      </c>
      <c r="B6" s="22">
        <v>178842</v>
      </c>
      <c r="C6" s="61">
        <f t="shared" si="0"/>
        <v>0.56970086643002238</v>
      </c>
    </row>
    <row r="7" spans="1:3" x14ac:dyDescent="0.3">
      <c r="A7" s="22" t="s">
        <v>17</v>
      </c>
      <c r="B7" s="22">
        <v>102884</v>
      </c>
      <c r="C7" s="61">
        <f t="shared" si="0"/>
        <v>0.327736795281793</v>
      </c>
    </row>
    <row r="8" spans="1:3" x14ac:dyDescent="0.3">
      <c r="A8" s="22" t="s">
        <v>43</v>
      </c>
      <c r="B8" s="22">
        <v>87280</v>
      </c>
      <c r="C8" s="61">
        <f t="shared" si="0"/>
        <v>0.27803028160058796</v>
      </c>
    </row>
    <row r="9" spans="1:3" x14ac:dyDescent="0.3">
      <c r="A9" s="22" t="s">
        <v>16</v>
      </c>
      <c r="B9" s="22">
        <v>60462</v>
      </c>
      <c r="C9" s="61">
        <f t="shared" si="0"/>
        <v>0.19260159127102142</v>
      </c>
    </row>
    <row r="10" spans="1:3" x14ac:dyDescent="0.3">
      <c r="A10" s="22" t="s">
        <v>40</v>
      </c>
      <c r="B10" s="22">
        <v>38531</v>
      </c>
      <c r="C10" s="61">
        <f t="shared" si="0"/>
        <v>0.1227404305723219</v>
      </c>
    </row>
    <row r="11" spans="1:3" x14ac:dyDescent="0.3">
      <c r="A11" s="22" t="s">
        <v>44</v>
      </c>
      <c r="B11" s="22">
        <v>21703</v>
      </c>
      <c r="C11" s="61">
        <f t="shared" si="0"/>
        <v>6.9134867112483511E-2</v>
      </c>
    </row>
    <row r="12" spans="1:3" x14ac:dyDescent="0.3">
      <c r="A12" s="22" t="s">
        <v>137</v>
      </c>
      <c r="B12" s="22">
        <v>19880</v>
      </c>
      <c r="C12" s="61">
        <f t="shared" si="0"/>
        <v>6.3327703920940517E-2</v>
      </c>
    </row>
    <row r="13" spans="1:3" x14ac:dyDescent="0.3">
      <c r="A13" s="22" t="s">
        <v>45</v>
      </c>
      <c r="B13" s="22">
        <v>16750</v>
      </c>
      <c r="C13" s="61">
        <f t="shared" si="0"/>
        <v>5.3357094601396059E-2</v>
      </c>
    </row>
    <row r="14" spans="1:3" x14ac:dyDescent="0.3">
      <c r="A14" s="22" t="s">
        <v>11</v>
      </c>
      <c r="B14" s="22">
        <v>4708</v>
      </c>
      <c r="C14" s="61">
        <f t="shared" si="0"/>
        <v>1.4997325455723741E-2</v>
      </c>
    </row>
    <row r="15" spans="1:3" x14ac:dyDescent="0.3">
      <c r="A15" s="22" t="s">
        <v>10</v>
      </c>
      <c r="B15" s="22">
        <v>2834</v>
      </c>
      <c r="C15" s="61">
        <f t="shared" si="0"/>
        <v>9.0277018567376972E-3</v>
      </c>
    </row>
    <row r="16" spans="1:3" x14ac:dyDescent="0.3">
      <c r="A16" s="22" t="s">
        <v>7</v>
      </c>
      <c r="B16" s="22">
        <v>863</v>
      </c>
      <c r="C16" s="61">
        <f t="shared" si="0"/>
        <v>2.7490849337913313E-3</v>
      </c>
    </row>
    <row r="17" spans="1:3" x14ac:dyDescent="0.3">
      <c r="A17" s="22" t="s">
        <v>15</v>
      </c>
      <c r="B17" s="22">
        <v>711</v>
      </c>
      <c r="C17" s="61">
        <f t="shared" si="0"/>
        <v>2.2648892096473194E-3</v>
      </c>
    </row>
    <row r="18" spans="1:3" x14ac:dyDescent="0.3">
      <c r="A18" s="22" t="s">
        <v>24</v>
      </c>
      <c r="B18" s="22">
        <v>650</v>
      </c>
      <c r="C18" s="61">
        <f t="shared" si="0"/>
        <v>2.070573820352683E-3</v>
      </c>
    </row>
    <row r="19" spans="1:3" x14ac:dyDescent="0.3">
      <c r="A19" s="22" t="s">
        <v>41</v>
      </c>
      <c r="B19" s="22">
        <v>456</v>
      </c>
      <c r="C19" s="61">
        <f t="shared" si="0"/>
        <v>1.4525871724320361E-3</v>
      </c>
    </row>
    <row r="20" spans="1:3" x14ac:dyDescent="0.3">
      <c r="A20" s="22" t="s">
        <v>139</v>
      </c>
      <c r="B20" s="22">
        <v>371</v>
      </c>
      <c r="C20" s="61">
        <f t="shared" si="0"/>
        <v>1.1818198266936083E-3</v>
      </c>
    </row>
    <row r="21" spans="1:3" x14ac:dyDescent="0.3">
      <c r="A21" s="22" t="s">
        <v>21</v>
      </c>
      <c r="B21" s="22">
        <v>313</v>
      </c>
      <c r="C21" s="61">
        <f t="shared" si="0"/>
        <v>9.9706093195444582E-4</v>
      </c>
    </row>
    <row r="22" spans="1:3" x14ac:dyDescent="0.3">
      <c r="A22" s="22" t="s">
        <v>138</v>
      </c>
      <c r="B22" s="22">
        <v>107</v>
      </c>
      <c r="C22" s="61">
        <f t="shared" si="0"/>
        <v>3.4084830581190319E-4</v>
      </c>
    </row>
    <row r="23" spans="1:3" x14ac:dyDescent="0.3">
      <c r="A23" s="22" t="s">
        <v>140</v>
      </c>
      <c r="B23" s="22">
        <v>90</v>
      </c>
      <c r="C23" s="61">
        <f t="shared" si="0"/>
        <v>2.8669483666421766E-4</v>
      </c>
    </row>
    <row r="24" spans="1:3" x14ac:dyDescent="0.3">
      <c r="A24" s="22" t="s">
        <v>22</v>
      </c>
      <c r="B24" s="22">
        <v>59</v>
      </c>
      <c r="C24" s="61">
        <f t="shared" si="0"/>
        <v>1.8794439292432044E-4</v>
      </c>
    </row>
    <row r="25" spans="1:3" x14ac:dyDescent="0.3">
      <c r="A25" s="22" t="s">
        <v>8</v>
      </c>
      <c r="B25" s="22">
        <v>21</v>
      </c>
      <c r="C25" s="61">
        <f t="shared" si="0"/>
        <v>6.6895461888317445E-5</v>
      </c>
    </row>
    <row r="26" spans="1:3" x14ac:dyDescent="0.3">
      <c r="A26" s="22" t="s">
        <v>142</v>
      </c>
      <c r="B26" s="22">
        <v>14</v>
      </c>
      <c r="C26" s="61">
        <f t="shared" si="0"/>
        <v>4.4596974592211632E-5</v>
      </c>
    </row>
    <row r="27" spans="1:3" x14ac:dyDescent="0.3">
      <c r="A27" s="22" t="s">
        <v>9</v>
      </c>
      <c r="B27" s="22">
        <v>13</v>
      </c>
      <c r="C27" s="61">
        <f t="shared" si="0"/>
        <v>4.1411476407053659E-5</v>
      </c>
    </row>
    <row r="28" spans="1:3" x14ac:dyDescent="0.3">
      <c r="A28" s="22" t="s">
        <v>23</v>
      </c>
      <c r="B28" s="22">
        <v>12</v>
      </c>
      <c r="C28" s="61">
        <f t="shared" si="0"/>
        <v>3.8225978221895686E-5</v>
      </c>
    </row>
    <row r="29" spans="1:3" x14ac:dyDescent="0.3">
      <c r="A29" s="22" t="s">
        <v>39</v>
      </c>
      <c r="B29" s="22">
        <v>2</v>
      </c>
      <c r="C29" s="61">
        <f t="shared" si="0"/>
        <v>6.3709963703159473E-6</v>
      </c>
    </row>
    <row r="30" spans="1:3" x14ac:dyDescent="0.3">
      <c r="A30" s="22" t="s">
        <v>37</v>
      </c>
      <c r="B30" s="22">
        <v>1</v>
      </c>
      <c r="C30" s="61">
        <f t="shared" si="0"/>
        <v>3.1854981851579737E-6</v>
      </c>
    </row>
    <row r="31" spans="1:3" x14ac:dyDescent="0.3">
      <c r="A31" s="22" t="s">
        <v>47</v>
      </c>
      <c r="B31" s="22">
        <v>1</v>
      </c>
      <c r="C31" s="61">
        <f t="shared" si="0"/>
        <v>3.1854981851579737E-6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35D38-50C2-4573-80B2-919C400602E2}">
  <dimension ref="A1:F32"/>
  <sheetViews>
    <sheetView topLeftCell="A3" workbookViewId="0">
      <selection activeCell="A2" sqref="A2:A31"/>
    </sheetView>
  </sheetViews>
  <sheetFormatPr baseColWidth="10" defaultColWidth="9.109375" defaultRowHeight="14.4" x14ac:dyDescent="0.3"/>
  <cols>
    <col min="1" max="1" width="13.33203125" customWidth="1"/>
    <col min="2" max="2" width="15.33203125" customWidth="1"/>
    <col min="3" max="3" width="17" customWidth="1"/>
    <col min="4" max="4" width="18.109375" customWidth="1"/>
    <col min="5" max="5" width="33" customWidth="1"/>
    <col min="6" max="6" width="26.109375" customWidth="1"/>
  </cols>
  <sheetData>
    <row r="1" spans="1:6" x14ac:dyDescent="0.3">
      <c r="A1" s="43" t="s">
        <v>144</v>
      </c>
      <c r="B1" s="43" t="s">
        <v>149</v>
      </c>
      <c r="C1" s="43" t="s">
        <v>145</v>
      </c>
      <c r="D1" s="43" t="s">
        <v>0</v>
      </c>
      <c r="E1" s="43" t="s">
        <v>34</v>
      </c>
      <c r="F1" s="43" t="s">
        <v>35</v>
      </c>
    </row>
    <row r="2" spans="1:6" x14ac:dyDescent="0.3">
      <c r="A2" s="2">
        <v>45413</v>
      </c>
      <c r="B2" s="18">
        <v>11255880</v>
      </c>
      <c r="C2" s="18">
        <v>992000</v>
      </c>
      <c r="D2" s="18">
        <v>12247880</v>
      </c>
      <c r="E2" s="18">
        <v>91.9</v>
      </c>
      <c r="F2" s="18">
        <v>99.85</v>
      </c>
    </row>
    <row r="3" spans="1:6" x14ac:dyDescent="0.3">
      <c r="A3" s="2">
        <v>45414</v>
      </c>
      <c r="B3" s="18">
        <v>12741952</v>
      </c>
      <c r="C3" s="18">
        <v>729537</v>
      </c>
      <c r="D3" s="18">
        <v>13471489</v>
      </c>
      <c r="E3" s="18">
        <v>94.58</v>
      </c>
      <c r="F3" s="1">
        <v>99.86</v>
      </c>
    </row>
    <row r="4" spans="1:6" x14ac:dyDescent="0.3">
      <c r="A4" s="2">
        <v>45415</v>
      </c>
      <c r="B4" s="18">
        <v>13509850</v>
      </c>
      <c r="C4" s="18">
        <v>848278</v>
      </c>
      <c r="D4" s="18">
        <v>14358128</v>
      </c>
      <c r="E4" s="18">
        <v>94.09</v>
      </c>
      <c r="F4" s="18">
        <v>99.7</v>
      </c>
    </row>
    <row r="5" spans="1:6" x14ac:dyDescent="0.3">
      <c r="A5" s="2">
        <v>45416</v>
      </c>
      <c r="B5" s="18">
        <v>13453412</v>
      </c>
      <c r="C5" s="18">
        <v>924976</v>
      </c>
      <c r="D5" s="18">
        <v>14378388</v>
      </c>
      <c r="E5" s="18">
        <v>93.57</v>
      </c>
      <c r="F5" s="18">
        <v>99.71</v>
      </c>
    </row>
    <row r="6" spans="1:6" x14ac:dyDescent="0.3">
      <c r="A6" s="2">
        <v>45417</v>
      </c>
      <c r="B6" s="18">
        <v>11137976</v>
      </c>
      <c r="C6" s="18">
        <v>798780</v>
      </c>
      <c r="D6" s="18">
        <v>11936756</v>
      </c>
      <c r="E6" s="18">
        <v>93.31</v>
      </c>
      <c r="F6" s="18">
        <v>99.74</v>
      </c>
    </row>
    <row r="7" spans="1:6" x14ac:dyDescent="0.3">
      <c r="A7" s="2">
        <v>45418</v>
      </c>
      <c r="B7" s="18">
        <v>12863621</v>
      </c>
      <c r="C7" s="18">
        <v>786637</v>
      </c>
      <c r="D7" s="18">
        <v>13650258</v>
      </c>
      <c r="E7" s="18">
        <v>94.24</v>
      </c>
      <c r="F7" s="18">
        <v>99.85</v>
      </c>
    </row>
    <row r="8" spans="1:6" x14ac:dyDescent="0.3">
      <c r="A8" s="2">
        <v>45419</v>
      </c>
      <c r="B8" s="18">
        <v>13800246</v>
      </c>
      <c r="C8" s="18">
        <v>957944</v>
      </c>
      <c r="D8" s="18">
        <v>14758190</v>
      </c>
      <c r="E8" s="18">
        <v>93.51</v>
      </c>
      <c r="F8" s="17">
        <v>99.85</v>
      </c>
    </row>
    <row r="9" spans="1:6" x14ac:dyDescent="0.3">
      <c r="A9" s="2">
        <v>45420</v>
      </c>
      <c r="B9" s="22"/>
      <c r="C9" s="22"/>
      <c r="D9" s="22"/>
      <c r="E9" s="22"/>
      <c r="F9" s="17"/>
    </row>
    <row r="10" spans="1:6" x14ac:dyDescent="0.3">
      <c r="A10" s="2">
        <v>45421</v>
      </c>
      <c r="B10" s="70"/>
      <c r="C10" s="22"/>
      <c r="D10" s="22"/>
      <c r="E10" s="22"/>
      <c r="F10" s="17"/>
    </row>
    <row r="11" spans="1:6" x14ac:dyDescent="0.3">
      <c r="A11" s="2">
        <v>45422</v>
      </c>
      <c r="B11" s="70"/>
      <c r="C11" s="22"/>
      <c r="D11" s="22"/>
      <c r="E11" s="22"/>
      <c r="F11" s="17"/>
    </row>
    <row r="12" spans="1:6" x14ac:dyDescent="0.3">
      <c r="A12" s="2">
        <v>45423</v>
      </c>
      <c r="B12" s="70"/>
      <c r="C12" s="22"/>
      <c r="D12" s="22"/>
      <c r="E12" s="22"/>
      <c r="F12" s="17"/>
    </row>
    <row r="13" spans="1:6" x14ac:dyDescent="0.3">
      <c r="A13" s="2">
        <v>45424</v>
      </c>
      <c r="B13" s="70"/>
      <c r="C13" s="22"/>
      <c r="D13" s="22"/>
      <c r="E13" s="22"/>
      <c r="F13" s="17"/>
    </row>
    <row r="14" spans="1:6" x14ac:dyDescent="0.3">
      <c r="A14" s="2">
        <v>45425</v>
      </c>
      <c r="B14" s="70"/>
      <c r="C14" s="22"/>
      <c r="D14" s="22"/>
      <c r="E14" s="22"/>
      <c r="F14" s="17"/>
    </row>
    <row r="15" spans="1:6" x14ac:dyDescent="0.3">
      <c r="A15" s="2">
        <v>45426</v>
      </c>
      <c r="B15" s="71">
        <v>13563708</v>
      </c>
      <c r="C15" s="1">
        <v>875726</v>
      </c>
      <c r="D15" s="1">
        <v>14439434</v>
      </c>
      <c r="E15" s="1">
        <v>93.93</v>
      </c>
      <c r="F15" s="17">
        <v>99.84</v>
      </c>
    </row>
    <row r="16" spans="1:6" x14ac:dyDescent="0.3">
      <c r="A16" s="2">
        <v>45427</v>
      </c>
      <c r="B16" s="71">
        <v>12025893</v>
      </c>
      <c r="C16" s="1">
        <v>1142238</v>
      </c>
      <c r="D16" s="1">
        <v>13168131</v>
      </c>
      <c r="E16" s="1">
        <v>91.32</v>
      </c>
      <c r="F16" s="17">
        <v>96.49</v>
      </c>
    </row>
    <row r="17" spans="1:6" x14ac:dyDescent="0.3">
      <c r="A17" s="2">
        <v>45428</v>
      </c>
      <c r="B17" s="71">
        <v>11579899</v>
      </c>
      <c r="C17" s="1">
        <v>663577</v>
      </c>
      <c r="D17" s="1">
        <v>12243476</v>
      </c>
      <c r="E17" s="1">
        <v>94.58</v>
      </c>
      <c r="F17" s="17">
        <v>99.64</v>
      </c>
    </row>
    <row r="18" spans="1:6" x14ac:dyDescent="0.3">
      <c r="A18" s="2">
        <v>45429</v>
      </c>
      <c r="B18" s="71">
        <v>13945467</v>
      </c>
      <c r="C18" s="1">
        <v>797023</v>
      </c>
      <c r="D18" s="1">
        <v>14742490</v>
      </c>
      <c r="E18" s="1">
        <v>94.59</v>
      </c>
      <c r="F18" s="17">
        <v>99.83</v>
      </c>
    </row>
    <row r="19" spans="1:6" x14ac:dyDescent="0.3">
      <c r="A19" s="2">
        <v>45430</v>
      </c>
      <c r="B19" s="71">
        <v>13226773</v>
      </c>
      <c r="C19" s="1">
        <v>831246</v>
      </c>
      <c r="D19" s="1">
        <v>14058019</v>
      </c>
      <c r="E19" s="1">
        <v>94.08</v>
      </c>
      <c r="F19" s="17">
        <v>99.83</v>
      </c>
    </row>
    <row r="20" spans="1:6" x14ac:dyDescent="0.3">
      <c r="A20" s="2">
        <v>45431</v>
      </c>
      <c r="B20" s="71">
        <v>11585308</v>
      </c>
      <c r="C20" s="1">
        <v>786384</v>
      </c>
      <c r="D20" s="1">
        <v>12371692</v>
      </c>
      <c r="E20" s="1">
        <v>93.64</v>
      </c>
      <c r="F20" s="17">
        <v>99.76</v>
      </c>
    </row>
    <row r="21" spans="1:6" x14ac:dyDescent="0.3">
      <c r="A21" s="2">
        <v>45432</v>
      </c>
      <c r="B21" s="72">
        <v>12499795</v>
      </c>
      <c r="C21" s="18">
        <v>770231</v>
      </c>
      <c r="D21" s="18">
        <v>13270026</v>
      </c>
      <c r="E21" s="18">
        <v>94.2</v>
      </c>
      <c r="F21" s="17">
        <v>99.83</v>
      </c>
    </row>
    <row r="22" spans="1:6" x14ac:dyDescent="0.3">
      <c r="A22" s="2">
        <v>45433</v>
      </c>
      <c r="B22" s="72">
        <v>13285391</v>
      </c>
      <c r="C22" s="18">
        <v>807484</v>
      </c>
      <c r="D22" s="18">
        <v>14092875</v>
      </c>
      <c r="E22" s="18">
        <v>94.27</v>
      </c>
      <c r="F22" s="17">
        <v>99.84</v>
      </c>
    </row>
    <row r="23" spans="1:6" x14ac:dyDescent="0.3">
      <c r="A23" s="2">
        <v>45434</v>
      </c>
      <c r="B23" s="72">
        <v>11636804</v>
      </c>
      <c r="C23" s="18">
        <v>884099</v>
      </c>
      <c r="D23" s="18">
        <v>12520903</v>
      </c>
      <c r="E23" s="18">
        <v>92.94</v>
      </c>
      <c r="F23" s="17">
        <v>99.85</v>
      </c>
    </row>
    <row r="24" spans="1:6" x14ac:dyDescent="0.3">
      <c r="A24" s="2">
        <v>45435</v>
      </c>
      <c r="B24" s="72">
        <v>12310568</v>
      </c>
      <c r="C24" s="18">
        <v>690905</v>
      </c>
      <c r="D24" s="18">
        <v>13001473</v>
      </c>
      <c r="E24" s="18">
        <v>94.69</v>
      </c>
      <c r="F24" s="17">
        <v>99.84</v>
      </c>
    </row>
    <row r="25" spans="1:6" x14ac:dyDescent="0.3">
      <c r="A25" s="2">
        <v>45436</v>
      </c>
      <c r="B25" s="72">
        <v>13455920</v>
      </c>
      <c r="C25" s="18">
        <v>838269</v>
      </c>
      <c r="D25" s="18">
        <v>14294189</v>
      </c>
      <c r="E25" s="18">
        <v>94.14</v>
      </c>
      <c r="F25" s="17">
        <v>99.84</v>
      </c>
    </row>
    <row r="26" spans="1:6" x14ac:dyDescent="0.3">
      <c r="A26" s="2">
        <v>45437</v>
      </c>
      <c r="B26" s="72">
        <v>12576400</v>
      </c>
      <c r="C26" s="18">
        <v>992440</v>
      </c>
      <c r="D26" s="18">
        <v>13568840</v>
      </c>
      <c r="E26" s="18">
        <v>92.69</v>
      </c>
      <c r="F26" s="17">
        <v>99.79</v>
      </c>
    </row>
    <row r="27" spans="1:6" x14ac:dyDescent="0.3">
      <c r="A27" s="2">
        <v>45438</v>
      </c>
      <c r="B27" s="72">
        <v>11706818</v>
      </c>
      <c r="C27" s="18">
        <v>769928</v>
      </c>
      <c r="D27" s="18">
        <v>12476746</v>
      </c>
      <c r="E27" s="18">
        <v>93.83</v>
      </c>
      <c r="F27" s="1">
        <v>99.82</v>
      </c>
    </row>
    <row r="28" spans="1:6" x14ac:dyDescent="0.3">
      <c r="A28" s="2">
        <v>45439</v>
      </c>
      <c r="B28" s="72">
        <v>12797471</v>
      </c>
      <c r="C28" s="18">
        <v>758735</v>
      </c>
      <c r="D28" s="18">
        <v>13556206</v>
      </c>
      <c r="E28" s="18">
        <v>94.4</v>
      </c>
      <c r="F28" s="17">
        <v>99.61</v>
      </c>
    </row>
    <row r="29" spans="1:6" x14ac:dyDescent="0.3">
      <c r="A29" s="2">
        <v>45440</v>
      </c>
      <c r="B29" s="72">
        <v>784592</v>
      </c>
      <c r="C29" s="18">
        <v>48806</v>
      </c>
      <c r="D29" s="18">
        <v>833398</v>
      </c>
      <c r="E29" s="18">
        <v>94.14</v>
      </c>
      <c r="F29" s="25">
        <v>99.86</v>
      </c>
    </row>
    <row r="30" spans="1:6" x14ac:dyDescent="0.3">
      <c r="A30" s="2">
        <v>45441</v>
      </c>
      <c r="B30" s="73">
        <v>12378026</v>
      </c>
      <c r="C30" s="23">
        <v>804320</v>
      </c>
      <c r="D30" s="23">
        <v>13182346</v>
      </c>
      <c r="E30" s="23">
        <v>93.9</v>
      </c>
      <c r="F30" s="25">
        <v>99.85</v>
      </c>
    </row>
    <row r="31" spans="1:6" x14ac:dyDescent="0.3">
      <c r="A31" s="2">
        <v>45442</v>
      </c>
      <c r="B31" s="73">
        <v>12746611</v>
      </c>
      <c r="C31" s="23">
        <v>838011</v>
      </c>
      <c r="D31" s="23">
        <v>13584622</v>
      </c>
      <c r="E31" s="23">
        <v>93.83</v>
      </c>
      <c r="F31" s="25">
        <v>99.86</v>
      </c>
    </row>
    <row r="32" spans="1:6" x14ac:dyDescent="0.3">
      <c r="A32" s="12">
        <v>45443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0D229-74CC-4B22-A078-830E69A3D933}">
  <dimension ref="A1:C35"/>
  <sheetViews>
    <sheetView topLeftCell="A13" workbookViewId="0">
      <selection activeCell="B35" sqref="B35"/>
    </sheetView>
  </sheetViews>
  <sheetFormatPr baseColWidth="10" defaultColWidth="9.109375" defaultRowHeight="14.4" x14ac:dyDescent="0.3"/>
  <cols>
    <col min="1" max="1" width="48.44140625" customWidth="1"/>
    <col min="2" max="2" width="15.44140625" customWidth="1"/>
    <col min="3" max="3" width="14.6640625" customWidth="1"/>
  </cols>
  <sheetData>
    <row r="1" spans="1:3" x14ac:dyDescent="0.3">
      <c r="A1" s="44" t="s">
        <v>1</v>
      </c>
      <c r="B1" s="44" t="s">
        <v>146</v>
      </c>
      <c r="C1" s="44" t="s">
        <v>147</v>
      </c>
    </row>
    <row r="2" spans="1:3" x14ac:dyDescent="0.3">
      <c r="A2" s="22" t="s">
        <v>18</v>
      </c>
      <c r="B2" s="22">
        <v>15310081</v>
      </c>
      <c r="C2" s="61">
        <f>B2/25552802%</f>
        <v>59.91546837016152</v>
      </c>
    </row>
    <row r="3" spans="1:3" x14ac:dyDescent="0.3">
      <c r="A3" s="22" t="s">
        <v>19</v>
      </c>
      <c r="B3" s="22">
        <v>7718232</v>
      </c>
      <c r="C3" s="61">
        <f t="shared" ref="C3:C33" si="0">B3/25552802%</f>
        <v>30.205031917830382</v>
      </c>
    </row>
    <row r="4" spans="1:3" x14ac:dyDescent="0.3">
      <c r="A4" s="22" t="s">
        <v>6</v>
      </c>
      <c r="B4" s="22">
        <v>1026675</v>
      </c>
      <c r="C4" s="61">
        <f t="shared" si="0"/>
        <v>4.0178568283822651</v>
      </c>
    </row>
    <row r="5" spans="1:3" x14ac:dyDescent="0.3">
      <c r="A5" s="22" t="s">
        <v>12</v>
      </c>
      <c r="B5" s="22">
        <v>563018</v>
      </c>
      <c r="C5" s="61">
        <f t="shared" si="0"/>
        <v>2.2033513193582452</v>
      </c>
    </row>
    <row r="6" spans="1:3" x14ac:dyDescent="0.3">
      <c r="A6" s="22" t="s">
        <v>21</v>
      </c>
      <c r="B6" s="22">
        <v>269018</v>
      </c>
      <c r="C6" s="61">
        <f t="shared" si="0"/>
        <v>1.0527925665451483</v>
      </c>
    </row>
    <row r="7" spans="1:3" x14ac:dyDescent="0.3">
      <c r="A7" s="22" t="s">
        <v>20</v>
      </c>
      <c r="B7" s="22">
        <v>143332</v>
      </c>
      <c r="C7" s="61">
        <f t="shared" si="0"/>
        <v>0.56092478625240394</v>
      </c>
    </row>
    <row r="8" spans="1:3" x14ac:dyDescent="0.3">
      <c r="A8" s="22" t="s">
        <v>9</v>
      </c>
      <c r="B8" s="22">
        <v>127307</v>
      </c>
      <c r="C8" s="61">
        <f t="shared" si="0"/>
        <v>0.49821150729379893</v>
      </c>
    </row>
    <row r="9" spans="1:3" x14ac:dyDescent="0.3">
      <c r="A9" s="22" t="s">
        <v>17</v>
      </c>
      <c r="B9" s="22">
        <v>102191</v>
      </c>
      <c r="C9" s="61">
        <f t="shared" si="0"/>
        <v>0.39992091669633728</v>
      </c>
    </row>
    <row r="10" spans="1:3" x14ac:dyDescent="0.3">
      <c r="A10" s="22" t="s">
        <v>23</v>
      </c>
      <c r="B10" s="22">
        <v>74495</v>
      </c>
      <c r="C10" s="61">
        <f t="shared" si="0"/>
        <v>0.29153358602316881</v>
      </c>
    </row>
    <row r="11" spans="1:3" x14ac:dyDescent="0.3">
      <c r="A11" s="22" t="s">
        <v>16</v>
      </c>
      <c r="B11" s="22">
        <v>48950</v>
      </c>
      <c r="C11" s="61">
        <f t="shared" si="0"/>
        <v>0.19156411887823496</v>
      </c>
    </row>
    <row r="12" spans="1:3" x14ac:dyDescent="0.3">
      <c r="A12" s="22" t="s">
        <v>43</v>
      </c>
      <c r="B12" s="22">
        <v>45031</v>
      </c>
      <c r="C12" s="61">
        <f t="shared" si="0"/>
        <v>0.1762272489725393</v>
      </c>
    </row>
    <row r="13" spans="1:3" x14ac:dyDescent="0.3">
      <c r="A13" s="22" t="s">
        <v>40</v>
      </c>
      <c r="B13" s="22">
        <v>42161</v>
      </c>
      <c r="C13" s="61">
        <f t="shared" si="0"/>
        <v>0.16499560400460192</v>
      </c>
    </row>
    <row r="14" spans="1:3" x14ac:dyDescent="0.3">
      <c r="A14" s="22" t="s">
        <v>45</v>
      </c>
      <c r="B14" s="22">
        <v>26402</v>
      </c>
      <c r="C14" s="61">
        <f t="shared" si="0"/>
        <v>0.10332330677473257</v>
      </c>
    </row>
    <row r="15" spans="1:3" x14ac:dyDescent="0.3">
      <c r="A15" s="22" t="s">
        <v>137</v>
      </c>
      <c r="B15" s="22">
        <v>21287</v>
      </c>
      <c r="C15" s="61">
        <f t="shared" si="0"/>
        <v>8.3305932554872064E-2</v>
      </c>
    </row>
    <row r="16" spans="1:3" x14ac:dyDescent="0.3">
      <c r="A16" s="22" t="s">
        <v>44</v>
      </c>
      <c r="B16" s="22">
        <v>19721</v>
      </c>
      <c r="C16" s="61">
        <f t="shared" si="0"/>
        <v>7.7177446136826797E-2</v>
      </c>
    </row>
    <row r="17" spans="1:3" x14ac:dyDescent="0.3">
      <c r="A17" s="22" t="s">
        <v>11</v>
      </c>
      <c r="B17" s="22">
        <v>4841</v>
      </c>
      <c r="C17" s="61">
        <f t="shared" si="0"/>
        <v>1.8945084769959868E-2</v>
      </c>
    </row>
    <row r="18" spans="1:3" x14ac:dyDescent="0.3">
      <c r="A18" s="22" t="s">
        <v>41</v>
      </c>
      <c r="B18" s="22">
        <v>2456</v>
      </c>
      <c r="C18" s="61">
        <f t="shared" si="0"/>
        <v>9.6114703976495422E-3</v>
      </c>
    </row>
    <row r="19" spans="1:3" x14ac:dyDescent="0.3">
      <c r="A19" s="22" t="s">
        <v>10</v>
      </c>
      <c r="B19" s="22">
        <v>2295</v>
      </c>
      <c r="C19" s="61">
        <f t="shared" si="0"/>
        <v>8.9814025092042754E-3</v>
      </c>
    </row>
    <row r="20" spans="1:3" x14ac:dyDescent="0.3">
      <c r="A20" s="22" t="s">
        <v>15</v>
      </c>
      <c r="B20" s="22">
        <v>1910</v>
      </c>
      <c r="C20" s="61">
        <f t="shared" si="0"/>
        <v>7.4747184281395056E-3</v>
      </c>
    </row>
    <row r="21" spans="1:3" x14ac:dyDescent="0.3">
      <c r="A21" s="22" t="s">
        <v>7</v>
      </c>
      <c r="B21" s="22">
        <v>1080</v>
      </c>
      <c r="C21" s="61">
        <f t="shared" si="0"/>
        <v>4.2265423572726002E-3</v>
      </c>
    </row>
    <row r="22" spans="1:3" x14ac:dyDescent="0.3">
      <c r="A22" s="22" t="s">
        <v>136</v>
      </c>
      <c r="B22" s="22">
        <v>1062</v>
      </c>
      <c r="C22" s="61">
        <f t="shared" si="0"/>
        <v>4.1560999846513898E-3</v>
      </c>
    </row>
    <row r="23" spans="1:3" x14ac:dyDescent="0.3">
      <c r="A23" s="22" t="s">
        <v>24</v>
      </c>
      <c r="B23" s="22">
        <v>855</v>
      </c>
      <c r="C23" s="61">
        <f t="shared" si="0"/>
        <v>3.3460126995074747E-3</v>
      </c>
    </row>
    <row r="24" spans="1:3" x14ac:dyDescent="0.3">
      <c r="A24" s="22" t="s">
        <v>140</v>
      </c>
      <c r="B24" s="22">
        <v>93</v>
      </c>
      <c r="C24" s="61">
        <f t="shared" si="0"/>
        <v>3.6395225854291832E-4</v>
      </c>
    </row>
    <row r="25" spans="1:3" x14ac:dyDescent="0.3">
      <c r="A25" s="22" t="s">
        <v>139</v>
      </c>
      <c r="B25" s="22">
        <v>79</v>
      </c>
      <c r="C25" s="61">
        <f t="shared" si="0"/>
        <v>3.0916374650419943E-4</v>
      </c>
    </row>
    <row r="26" spans="1:3" x14ac:dyDescent="0.3">
      <c r="A26" s="22" t="s">
        <v>138</v>
      </c>
      <c r="B26" s="22">
        <v>76</v>
      </c>
      <c r="C26" s="61">
        <f t="shared" si="0"/>
        <v>2.9742335106733108E-4</v>
      </c>
    </row>
    <row r="27" spans="1:3" x14ac:dyDescent="0.3">
      <c r="A27" s="22" t="s">
        <v>142</v>
      </c>
      <c r="B27" s="22">
        <v>50</v>
      </c>
      <c r="C27" s="61">
        <f t="shared" si="0"/>
        <v>1.9567325728113888E-4</v>
      </c>
    </row>
    <row r="28" spans="1:3" x14ac:dyDescent="0.3">
      <c r="A28" s="22" t="s">
        <v>8</v>
      </c>
      <c r="B28" s="22">
        <v>34</v>
      </c>
      <c r="C28" s="61">
        <f t="shared" si="0"/>
        <v>1.3305781495117445E-4</v>
      </c>
    </row>
    <row r="29" spans="1:3" x14ac:dyDescent="0.3">
      <c r="A29" s="22" t="s">
        <v>39</v>
      </c>
      <c r="B29" s="22">
        <v>33</v>
      </c>
      <c r="C29" s="61">
        <f t="shared" si="0"/>
        <v>1.2914434980555167E-4</v>
      </c>
    </row>
    <row r="30" spans="1:3" x14ac:dyDescent="0.3">
      <c r="A30" s="22" t="s">
        <v>22</v>
      </c>
      <c r="B30" s="22">
        <v>29</v>
      </c>
      <c r="C30" s="61">
        <f t="shared" si="0"/>
        <v>1.1349048922306055E-4</v>
      </c>
    </row>
    <row r="31" spans="1:3" x14ac:dyDescent="0.3">
      <c r="A31" s="22" t="s">
        <v>47</v>
      </c>
      <c r="B31" s="22">
        <v>6</v>
      </c>
      <c r="C31" s="61">
        <f t="shared" si="0"/>
        <v>2.3480790873736667E-5</v>
      </c>
    </row>
    <row r="32" spans="1:3" x14ac:dyDescent="0.3">
      <c r="A32" s="22" t="s">
        <v>13</v>
      </c>
      <c r="B32" s="22">
        <v>1</v>
      </c>
      <c r="C32" s="61">
        <f t="shared" si="0"/>
        <v>3.9134651456227776E-6</v>
      </c>
    </row>
    <row r="33" spans="1:3" x14ac:dyDescent="0.3">
      <c r="A33" s="22" t="s">
        <v>37</v>
      </c>
      <c r="B33" s="22">
        <v>1</v>
      </c>
      <c r="C33" s="61">
        <f t="shared" si="0"/>
        <v>3.9134651456227776E-6</v>
      </c>
    </row>
    <row r="35" spans="1:3" x14ac:dyDescent="0.3">
      <c r="B35" s="45"/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491AA-5F89-4B2B-AF6E-EFBD4BE09DFB}">
  <dimension ref="A1:F31"/>
  <sheetViews>
    <sheetView workbookViewId="0">
      <selection activeCell="I13" sqref="I13"/>
    </sheetView>
  </sheetViews>
  <sheetFormatPr baseColWidth="10" defaultColWidth="9.109375" defaultRowHeight="14.4" x14ac:dyDescent="0.3"/>
  <cols>
    <col min="1" max="1" width="14.109375" customWidth="1"/>
    <col min="2" max="2" width="12.88671875" customWidth="1"/>
    <col min="3" max="3" width="11.88671875" customWidth="1"/>
    <col min="4" max="4" width="13.5546875" customWidth="1"/>
    <col min="5" max="5" width="26.5546875" bestFit="1" customWidth="1"/>
    <col min="6" max="6" width="23.44140625" bestFit="1" customWidth="1"/>
  </cols>
  <sheetData>
    <row r="1" spans="1:6" x14ac:dyDescent="0.3">
      <c r="A1" s="43" t="s">
        <v>144</v>
      </c>
      <c r="B1" s="43" t="s">
        <v>149</v>
      </c>
      <c r="C1" s="43" t="s">
        <v>145</v>
      </c>
      <c r="D1" s="43" t="s">
        <v>0</v>
      </c>
      <c r="E1" s="43" t="s">
        <v>34</v>
      </c>
      <c r="F1" s="43" t="s">
        <v>35</v>
      </c>
    </row>
    <row r="2" spans="1:6" x14ac:dyDescent="0.3">
      <c r="A2" s="2">
        <v>45444</v>
      </c>
      <c r="B2" s="18">
        <v>13499512</v>
      </c>
      <c r="C2" s="18">
        <v>964183</v>
      </c>
      <c r="D2" s="18">
        <v>14463695</v>
      </c>
      <c r="E2" s="18">
        <v>93.33</v>
      </c>
      <c r="F2" s="46">
        <v>99.82</v>
      </c>
    </row>
    <row r="3" spans="1:6" x14ac:dyDescent="0.3">
      <c r="A3" s="2">
        <v>45445</v>
      </c>
      <c r="B3" s="18">
        <v>11396413</v>
      </c>
      <c r="C3" s="18">
        <v>896598</v>
      </c>
      <c r="D3" s="18">
        <v>12293011</v>
      </c>
      <c r="E3" s="18">
        <v>92.71</v>
      </c>
      <c r="F3" s="46">
        <v>99.83</v>
      </c>
    </row>
    <row r="4" spans="1:6" x14ac:dyDescent="0.3">
      <c r="A4" s="2">
        <v>45446</v>
      </c>
      <c r="B4" s="18">
        <v>13982051</v>
      </c>
      <c r="C4" s="18">
        <v>952956</v>
      </c>
      <c r="D4" s="18">
        <v>14935007</v>
      </c>
      <c r="E4" s="18">
        <v>93.62</v>
      </c>
      <c r="F4" s="46">
        <v>99.65</v>
      </c>
    </row>
    <row r="5" spans="1:6" x14ac:dyDescent="0.3">
      <c r="A5" s="2">
        <v>45447</v>
      </c>
      <c r="B5" s="18">
        <v>13790563</v>
      </c>
      <c r="C5" s="18">
        <v>968121</v>
      </c>
      <c r="D5" s="18">
        <v>14758684</v>
      </c>
      <c r="E5" s="18">
        <v>93.44</v>
      </c>
      <c r="F5" s="46">
        <v>99.49</v>
      </c>
    </row>
    <row r="6" spans="1:6" x14ac:dyDescent="0.3">
      <c r="A6" s="2">
        <v>45448</v>
      </c>
      <c r="B6" s="18">
        <v>13107432</v>
      </c>
      <c r="C6" s="18">
        <v>832898</v>
      </c>
      <c r="D6" s="18">
        <v>13940330</v>
      </c>
      <c r="E6" s="18">
        <v>94.03</v>
      </c>
      <c r="F6" s="46">
        <v>99.5</v>
      </c>
    </row>
    <row r="7" spans="1:6" x14ac:dyDescent="0.3">
      <c r="A7" s="2">
        <v>45449</v>
      </c>
      <c r="B7" s="18">
        <v>13246180</v>
      </c>
      <c r="C7" s="18">
        <v>858408</v>
      </c>
      <c r="D7" s="18">
        <v>14104588</v>
      </c>
      <c r="E7" s="18">
        <v>93.91</v>
      </c>
      <c r="F7" s="46">
        <v>99.51</v>
      </c>
    </row>
    <row r="8" spans="1:6" x14ac:dyDescent="0.3">
      <c r="A8" s="2">
        <v>45450</v>
      </c>
      <c r="B8" s="18">
        <v>13778535</v>
      </c>
      <c r="C8" s="18">
        <v>892761</v>
      </c>
      <c r="D8" s="18">
        <v>14671296</v>
      </c>
      <c r="E8" s="18">
        <v>93.91</v>
      </c>
      <c r="F8" s="46">
        <v>99.6</v>
      </c>
    </row>
    <row r="9" spans="1:6" x14ac:dyDescent="0.3">
      <c r="A9" s="2">
        <v>45451</v>
      </c>
      <c r="B9" s="18">
        <v>13438294</v>
      </c>
      <c r="C9" s="18">
        <v>899070</v>
      </c>
      <c r="D9" s="18">
        <v>14337364</v>
      </c>
      <c r="E9" s="18">
        <v>93.73</v>
      </c>
      <c r="F9" s="46">
        <v>99.5</v>
      </c>
    </row>
    <row r="10" spans="1:6" x14ac:dyDescent="0.3">
      <c r="A10" s="2">
        <v>45452</v>
      </c>
      <c r="B10" s="18">
        <v>11603463</v>
      </c>
      <c r="C10" s="18">
        <v>877521</v>
      </c>
      <c r="D10" s="18">
        <v>12480984</v>
      </c>
      <c r="E10" s="18">
        <v>92.97</v>
      </c>
      <c r="F10" s="46">
        <v>99.43</v>
      </c>
    </row>
    <row r="11" spans="1:6" x14ac:dyDescent="0.3">
      <c r="A11" s="2">
        <v>45453</v>
      </c>
      <c r="B11" s="1">
        <v>14079035</v>
      </c>
      <c r="C11" s="1">
        <v>958823</v>
      </c>
      <c r="D11" s="1">
        <v>15037858</v>
      </c>
      <c r="E11" s="1">
        <v>93.62</v>
      </c>
      <c r="F11" s="46">
        <v>99.48</v>
      </c>
    </row>
    <row r="12" spans="1:6" x14ac:dyDescent="0.3">
      <c r="A12" s="2">
        <v>45454</v>
      </c>
      <c r="B12" s="1">
        <v>14096658</v>
      </c>
      <c r="C12" s="1">
        <v>911119</v>
      </c>
      <c r="D12" s="1">
        <v>15007777</v>
      </c>
      <c r="E12" s="1">
        <v>93.92</v>
      </c>
      <c r="F12" s="46">
        <v>99.45</v>
      </c>
    </row>
    <row r="13" spans="1:6" x14ac:dyDescent="0.3">
      <c r="A13" s="2">
        <v>45455</v>
      </c>
      <c r="B13" s="1">
        <v>12915883</v>
      </c>
      <c r="C13" s="1">
        <v>854598</v>
      </c>
      <c r="D13" s="1">
        <v>13770481</v>
      </c>
      <c r="E13" s="1">
        <v>93.79</v>
      </c>
      <c r="F13" s="46">
        <v>99.51</v>
      </c>
    </row>
    <row r="14" spans="1:6" x14ac:dyDescent="0.3">
      <c r="A14" s="2">
        <v>45456</v>
      </c>
      <c r="B14" s="1">
        <v>12233776</v>
      </c>
      <c r="C14" s="1">
        <v>809070</v>
      </c>
      <c r="D14" s="1">
        <v>13042846</v>
      </c>
      <c r="E14" s="1">
        <v>93.8</v>
      </c>
      <c r="F14" s="46">
        <v>99.8</v>
      </c>
    </row>
    <row r="15" spans="1:6" x14ac:dyDescent="0.3">
      <c r="A15" s="2">
        <v>45457</v>
      </c>
      <c r="B15" s="1">
        <v>13423072</v>
      </c>
      <c r="C15" s="1">
        <v>845073</v>
      </c>
      <c r="D15" s="1">
        <v>14268145</v>
      </c>
      <c r="E15" s="1">
        <v>94.08</v>
      </c>
      <c r="F15" s="46">
        <v>99.73</v>
      </c>
    </row>
    <row r="16" spans="1:6" x14ac:dyDescent="0.3">
      <c r="A16" s="2">
        <v>45458</v>
      </c>
      <c r="B16" s="1">
        <v>14862747</v>
      </c>
      <c r="C16" s="1">
        <v>937794</v>
      </c>
      <c r="D16" s="1">
        <v>15800541</v>
      </c>
      <c r="E16" s="1">
        <v>94.06</v>
      </c>
      <c r="F16" s="46">
        <v>99.85</v>
      </c>
    </row>
    <row r="17" spans="1:6" x14ac:dyDescent="0.3">
      <c r="A17" s="2">
        <v>45459</v>
      </c>
      <c r="B17" s="1">
        <v>10876094</v>
      </c>
      <c r="C17" s="1">
        <v>1022995</v>
      </c>
      <c r="D17" s="1">
        <v>11899089</v>
      </c>
      <c r="E17" s="1">
        <v>91.4</v>
      </c>
      <c r="F17" s="46">
        <v>99.8</v>
      </c>
    </row>
    <row r="18" spans="1:6" x14ac:dyDescent="0.3">
      <c r="A18" s="2">
        <v>45460</v>
      </c>
      <c r="B18" s="1">
        <v>12295125</v>
      </c>
      <c r="C18" s="1">
        <v>946472</v>
      </c>
      <c r="D18" s="1">
        <v>13241597</v>
      </c>
      <c r="E18" s="1">
        <v>92.85</v>
      </c>
      <c r="F18" s="46">
        <v>99.82</v>
      </c>
    </row>
    <row r="19" spans="1:6" x14ac:dyDescent="0.3">
      <c r="A19" s="2">
        <v>45461</v>
      </c>
      <c r="B19" s="1">
        <v>13511705</v>
      </c>
      <c r="C19" s="1">
        <v>997825</v>
      </c>
      <c r="D19" s="1">
        <v>14509530</v>
      </c>
      <c r="E19" s="1">
        <v>93.12</v>
      </c>
      <c r="F19" s="46">
        <v>99.81</v>
      </c>
    </row>
    <row r="20" spans="1:6" x14ac:dyDescent="0.3">
      <c r="A20" s="2">
        <v>45462</v>
      </c>
      <c r="B20" s="1">
        <v>12241381</v>
      </c>
      <c r="C20" s="1">
        <v>888857</v>
      </c>
      <c r="D20" s="1">
        <v>13130238</v>
      </c>
      <c r="E20" s="1">
        <v>93.23</v>
      </c>
      <c r="F20" s="46">
        <v>99.81</v>
      </c>
    </row>
    <row r="21" spans="1:6" x14ac:dyDescent="0.3">
      <c r="A21" s="2">
        <v>45463</v>
      </c>
      <c r="B21" s="1">
        <v>11788184</v>
      </c>
      <c r="C21" s="1">
        <v>785322</v>
      </c>
      <c r="D21" s="1">
        <v>12573506</v>
      </c>
      <c r="E21" s="1">
        <v>93.75</v>
      </c>
      <c r="F21" s="46">
        <v>99.71</v>
      </c>
    </row>
    <row r="22" spans="1:6" x14ac:dyDescent="0.3">
      <c r="A22" s="2">
        <v>45464</v>
      </c>
      <c r="B22" s="1">
        <v>12774709</v>
      </c>
      <c r="C22" s="1">
        <v>813829</v>
      </c>
      <c r="D22" s="1">
        <v>13588538</v>
      </c>
      <c r="E22" s="1">
        <v>94.01</v>
      </c>
      <c r="F22" s="46">
        <v>99.84</v>
      </c>
    </row>
    <row r="23" spans="1:6" x14ac:dyDescent="0.3">
      <c r="A23" s="2">
        <v>45465</v>
      </c>
      <c r="B23" s="1">
        <v>12461634</v>
      </c>
      <c r="C23" s="1">
        <v>834515</v>
      </c>
      <c r="D23" s="1">
        <v>13296149</v>
      </c>
      <c r="E23" s="1">
        <v>93.72</v>
      </c>
      <c r="F23" s="46">
        <v>99.85</v>
      </c>
    </row>
    <row r="24" spans="1:6" x14ac:dyDescent="0.3">
      <c r="A24" s="2">
        <v>45466</v>
      </c>
      <c r="B24" s="18">
        <v>11043656</v>
      </c>
      <c r="C24" s="18">
        <v>815722</v>
      </c>
      <c r="D24" s="18">
        <v>11859378</v>
      </c>
      <c r="E24" s="18">
        <v>93.12</v>
      </c>
      <c r="F24" s="46">
        <v>99.84</v>
      </c>
    </row>
    <row r="25" spans="1:6" x14ac:dyDescent="0.3">
      <c r="A25" s="2">
        <v>45467</v>
      </c>
      <c r="B25" s="18">
        <v>12814239</v>
      </c>
      <c r="C25" s="18">
        <v>816285</v>
      </c>
      <c r="D25" s="18">
        <v>13630524</v>
      </c>
      <c r="E25" s="18">
        <v>94.01</v>
      </c>
      <c r="F25" s="46">
        <v>99.81</v>
      </c>
    </row>
    <row r="26" spans="1:6" x14ac:dyDescent="0.3">
      <c r="A26" s="2">
        <v>45468</v>
      </c>
      <c r="B26" s="18">
        <v>13104701</v>
      </c>
      <c r="C26" s="18">
        <v>838707</v>
      </c>
      <c r="D26" s="18">
        <v>13943408</v>
      </c>
      <c r="E26" s="18">
        <v>93.98</v>
      </c>
      <c r="F26" s="22">
        <v>99.85</v>
      </c>
    </row>
    <row r="27" spans="1:6" x14ac:dyDescent="0.3">
      <c r="A27" s="2">
        <v>45469</v>
      </c>
      <c r="B27" s="18">
        <v>12969633</v>
      </c>
      <c r="C27" s="18">
        <v>826552</v>
      </c>
      <c r="D27" s="18">
        <v>13796185</v>
      </c>
      <c r="E27" s="18">
        <v>94.01</v>
      </c>
      <c r="F27" s="22">
        <v>99.85</v>
      </c>
    </row>
    <row r="28" spans="1:6" x14ac:dyDescent="0.3">
      <c r="A28" s="2">
        <v>45470</v>
      </c>
      <c r="B28" s="18">
        <v>11365804</v>
      </c>
      <c r="C28" s="18">
        <v>781481</v>
      </c>
      <c r="D28" s="18">
        <v>12147285</v>
      </c>
      <c r="E28" s="18">
        <v>93.57</v>
      </c>
      <c r="F28" s="46">
        <v>99.85</v>
      </c>
    </row>
    <row r="29" spans="1:6" x14ac:dyDescent="0.3">
      <c r="A29" s="2">
        <v>45471</v>
      </c>
      <c r="B29" s="18">
        <v>13321684</v>
      </c>
      <c r="C29" s="18">
        <v>968933</v>
      </c>
      <c r="D29" s="18">
        <v>14290617</v>
      </c>
      <c r="E29" s="18">
        <v>93.22</v>
      </c>
      <c r="F29" s="46">
        <v>99.85</v>
      </c>
    </row>
    <row r="30" spans="1:6" x14ac:dyDescent="0.3">
      <c r="A30" s="2">
        <v>45472</v>
      </c>
      <c r="B30" s="23">
        <v>12896223</v>
      </c>
      <c r="C30" s="23">
        <v>1195135</v>
      </c>
      <c r="D30" s="23">
        <v>14091358</v>
      </c>
      <c r="E30" s="23">
        <v>91.52</v>
      </c>
      <c r="F30" s="46">
        <v>99.82</v>
      </c>
    </row>
    <row r="31" spans="1:6" x14ac:dyDescent="0.3">
      <c r="A31" s="2">
        <v>45473</v>
      </c>
      <c r="B31" s="23">
        <v>10816629</v>
      </c>
      <c r="C31" s="23">
        <v>803808</v>
      </c>
      <c r="D31" s="23">
        <v>11620437</v>
      </c>
      <c r="E31" s="48">
        <v>93.08</v>
      </c>
      <c r="F31" s="22">
        <v>99.84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F14B8-42B9-46D8-AAE7-112E5504B68C}">
  <dimension ref="A1:C37"/>
  <sheetViews>
    <sheetView workbookViewId="0">
      <pane ySplit="1" topLeftCell="A9" activePane="bottomLeft" state="frozen"/>
      <selection pane="bottomLeft" activeCell="A9" sqref="A9:C33"/>
    </sheetView>
  </sheetViews>
  <sheetFormatPr baseColWidth="10" defaultColWidth="9.109375" defaultRowHeight="14.4" x14ac:dyDescent="0.3"/>
  <cols>
    <col min="1" max="1" width="45" bestFit="1" customWidth="1"/>
  </cols>
  <sheetData>
    <row r="1" spans="1:3" x14ac:dyDescent="0.3">
      <c r="A1" s="44" t="s">
        <v>1</v>
      </c>
      <c r="B1" s="44" t="s">
        <v>146</v>
      </c>
      <c r="C1" s="44" t="s">
        <v>147</v>
      </c>
    </row>
    <row r="2" spans="1:3" x14ac:dyDescent="0.3">
      <c r="A2" t="s">
        <v>18</v>
      </c>
      <c r="B2">
        <v>16421170</v>
      </c>
      <c r="C2" s="15">
        <f>B2/26758484%</f>
        <v>61.368087967913276</v>
      </c>
    </row>
    <row r="3" spans="1:3" x14ac:dyDescent="0.3">
      <c r="A3" t="s">
        <v>19</v>
      </c>
      <c r="B3">
        <v>8534838</v>
      </c>
      <c r="C3" s="15">
        <f t="shared" ref="C3:C33" si="0">B3/26758484%</f>
        <v>31.895820405969186</v>
      </c>
    </row>
    <row r="4" spans="1:3" x14ac:dyDescent="0.3">
      <c r="A4" t="s">
        <v>12</v>
      </c>
      <c r="B4">
        <v>758154</v>
      </c>
      <c r="C4" s="15">
        <f t="shared" si="0"/>
        <v>2.8333219475363398</v>
      </c>
    </row>
    <row r="5" spans="1:3" x14ac:dyDescent="0.3">
      <c r="A5" t="s">
        <v>6</v>
      </c>
      <c r="B5">
        <v>285597</v>
      </c>
      <c r="C5" s="15">
        <f t="shared" si="0"/>
        <v>1.0673138283917727</v>
      </c>
    </row>
    <row r="6" spans="1:3" x14ac:dyDescent="0.3">
      <c r="A6" t="s">
        <v>45</v>
      </c>
      <c r="B6">
        <v>252577</v>
      </c>
      <c r="C6" s="15">
        <f t="shared" si="0"/>
        <v>0.94391371349737141</v>
      </c>
    </row>
    <row r="7" spans="1:3" x14ac:dyDescent="0.3">
      <c r="A7" t="s">
        <v>20</v>
      </c>
      <c r="B7">
        <v>152472</v>
      </c>
      <c r="C7" s="15">
        <f t="shared" si="0"/>
        <v>0.56980806535975648</v>
      </c>
    </row>
    <row r="8" spans="1:3" x14ac:dyDescent="0.3">
      <c r="A8" t="s">
        <v>17</v>
      </c>
      <c r="B8">
        <v>107716</v>
      </c>
      <c r="C8" s="15">
        <f t="shared" si="0"/>
        <v>0.40254896353620029</v>
      </c>
    </row>
    <row r="9" spans="1:3" x14ac:dyDescent="0.3">
      <c r="A9" s="22" t="s">
        <v>43</v>
      </c>
      <c r="B9" s="22">
        <v>64659</v>
      </c>
      <c r="C9" s="61">
        <f t="shared" si="0"/>
        <v>0.24163924981699259</v>
      </c>
    </row>
    <row r="10" spans="1:3" x14ac:dyDescent="0.3">
      <c r="A10" s="22" t="s">
        <v>16</v>
      </c>
      <c r="B10" s="22">
        <v>57568</v>
      </c>
      <c r="C10" s="61">
        <f t="shared" si="0"/>
        <v>0.21513924331438206</v>
      </c>
    </row>
    <row r="11" spans="1:3" x14ac:dyDescent="0.3">
      <c r="A11" s="22" t="s">
        <v>40</v>
      </c>
      <c r="B11" s="22">
        <v>37962</v>
      </c>
      <c r="C11" s="61">
        <f t="shared" si="0"/>
        <v>0.14186902367114668</v>
      </c>
    </row>
    <row r="12" spans="1:3" x14ac:dyDescent="0.3">
      <c r="A12" s="22" t="s">
        <v>137</v>
      </c>
      <c r="B12" s="22">
        <v>22005</v>
      </c>
      <c r="C12" s="61">
        <f t="shared" si="0"/>
        <v>8.2235600492165398E-2</v>
      </c>
    </row>
    <row r="13" spans="1:3" x14ac:dyDescent="0.3">
      <c r="A13" s="22" t="s">
        <v>44</v>
      </c>
      <c r="B13" s="22">
        <v>17647</v>
      </c>
      <c r="C13" s="61">
        <f t="shared" si="0"/>
        <v>6.5949177090899466E-2</v>
      </c>
    </row>
    <row r="14" spans="1:3" x14ac:dyDescent="0.3">
      <c r="A14" s="22" t="s">
        <v>15</v>
      </c>
      <c r="B14" s="22">
        <v>16759</v>
      </c>
      <c r="C14" s="61">
        <f t="shared" si="0"/>
        <v>6.2630603437773227E-2</v>
      </c>
    </row>
    <row r="15" spans="1:3" x14ac:dyDescent="0.3">
      <c r="A15" s="22" t="s">
        <v>136</v>
      </c>
      <c r="B15" s="22">
        <v>8352</v>
      </c>
      <c r="C15" s="61">
        <f t="shared" si="0"/>
        <v>3.1212530575349482E-2</v>
      </c>
    </row>
    <row r="16" spans="1:3" x14ac:dyDescent="0.3">
      <c r="A16" s="22" t="s">
        <v>11</v>
      </c>
      <c r="B16" s="22">
        <v>5782</v>
      </c>
      <c r="C16" s="61">
        <f t="shared" si="0"/>
        <v>2.1608100070243139E-2</v>
      </c>
    </row>
    <row r="17" spans="1:3" x14ac:dyDescent="0.3">
      <c r="A17" s="22" t="s">
        <v>10</v>
      </c>
      <c r="B17" s="22">
        <v>4318</v>
      </c>
      <c r="C17" s="61">
        <f t="shared" si="0"/>
        <v>1.6136938101575557E-2</v>
      </c>
    </row>
    <row r="18" spans="1:3" x14ac:dyDescent="0.3">
      <c r="A18" s="22" t="s">
        <v>21</v>
      </c>
      <c r="B18" s="22">
        <v>4295</v>
      </c>
      <c r="C18" s="61">
        <f t="shared" si="0"/>
        <v>1.6050984054253595E-2</v>
      </c>
    </row>
    <row r="19" spans="1:3" x14ac:dyDescent="0.3">
      <c r="A19" s="22" t="s">
        <v>24</v>
      </c>
      <c r="B19" s="22">
        <v>3218</v>
      </c>
      <c r="C19" s="61">
        <f t="shared" si="0"/>
        <v>1.2026092360090354E-2</v>
      </c>
    </row>
    <row r="20" spans="1:3" x14ac:dyDescent="0.3">
      <c r="A20" s="22" t="s">
        <v>9</v>
      </c>
      <c r="B20" s="22">
        <v>1464</v>
      </c>
      <c r="C20" s="61">
        <f t="shared" si="0"/>
        <v>5.4711619686675815E-3</v>
      </c>
    </row>
    <row r="21" spans="1:3" x14ac:dyDescent="0.3">
      <c r="A21" s="22" t="s">
        <v>7</v>
      </c>
      <c r="B21" s="22">
        <v>924</v>
      </c>
      <c r="C21" s="61">
        <f t="shared" si="0"/>
        <v>3.4531104228475722E-3</v>
      </c>
    </row>
    <row r="22" spans="1:3" x14ac:dyDescent="0.3">
      <c r="A22" s="22" t="s">
        <v>138</v>
      </c>
      <c r="B22" s="22">
        <v>319</v>
      </c>
      <c r="C22" s="61">
        <f t="shared" si="0"/>
        <v>1.1921452650307093E-3</v>
      </c>
    </row>
    <row r="23" spans="1:3" x14ac:dyDescent="0.3">
      <c r="A23" s="22" t="s">
        <v>39</v>
      </c>
      <c r="B23" s="22">
        <v>234</v>
      </c>
      <c r="C23" s="61">
        <f t="shared" si="0"/>
        <v>8.7448900318867089E-4</v>
      </c>
    </row>
    <row r="24" spans="1:3" x14ac:dyDescent="0.3">
      <c r="A24" s="22" t="s">
        <v>41</v>
      </c>
      <c r="B24" s="22">
        <v>119</v>
      </c>
      <c r="C24" s="61">
        <f t="shared" si="0"/>
        <v>4.4471876657885398E-4</v>
      </c>
    </row>
    <row r="25" spans="1:3" x14ac:dyDescent="0.3">
      <c r="A25" s="22" t="s">
        <v>23</v>
      </c>
      <c r="B25" s="22">
        <v>111</v>
      </c>
      <c r="C25" s="61">
        <f t="shared" si="0"/>
        <v>4.1482170664077975E-4</v>
      </c>
    </row>
    <row r="26" spans="1:3" x14ac:dyDescent="0.3">
      <c r="A26" s="22" t="s">
        <v>140</v>
      </c>
      <c r="B26" s="22">
        <v>67</v>
      </c>
      <c r="C26" s="61">
        <f t="shared" si="0"/>
        <v>2.5038787698137156E-4</v>
      </c>
    </row>
    <row r="27" spans="1:3" x14ac:dyDescent="0.3">
      <c r="A27" s="22" t="s">
        <v>22</v>
      </c>
      <c r="B27" s="22">
        <v>47</v>
      </c>
      <c r="C27" s="61">
        <f t="shared" si="0"/>
        <v>1.7564522713618602E-4</v>
      </c>
    </row>
    <row r="28" spans="1:3" x14ac:dyDescent="0.3">
      <c r="A28" s="22" t="s">
        <v>142</v>
      </c>
      <c r="B28" s="22">
        <v>33</v>
      </c>
      <c r="C28" s="61">
        <f t="shared" si="0"/>
        <v>1.2332537224455615E-4</v>
      </c>
    </row>
    <row r="29" spans="1:3" x14ac:dyDescent="0.3">
      <c r="A29" s="22" t="s">
        <v>47</v>
      </c>
      <c r="B29" s="22">
        <v>24</v>
      </c>
      <c r="C29" s="61">
        <f t="shared" si="0"/>
        <v>8.9691179814222654E-5</v>
      </c>
    </row>
    <row r="30" spans="1:3" x14ac:dyDescent="0.3">
      <c r="A30" s="22" t="s">
        <v>139</v>
      </c>
      <c r="B30" s="22">
        <v>22</v>
      </c>
      <c r="C30" s="61">
        <f t="shared" si="0"/>
        <v>8.2216914829704097E-5</v>
      </c>
    </row>
    <row r="31" spans="1:3" x14ac:dyDescent="0.3">
      <c r="A31" s="22" t="s">
        <v>13</v>
      </c>
      <c r="B31" s="22">
        <v>22</v>
      </c>
      <c r="C31" s="61">
        <f t="shared" si="0"/>
        <v>8.2216914829704097E-5</v>
      </c>
    </row>
    <row r="32" spans="1:3" x14ac:dyDescent="0.3">
      <c r="A32" s="22" t="s">
        <v>8</v>
      </c>
      <c r="B32" s="22">
        <v>5</v>
      </c>
      <c r="C32" s="61">
        <f t="shared" si="0"/>
        <v>1.8685662461296385E-5</v>
      </c>
    </row>
    <row r="33" spans="1:3" x14ac:dyDescent="0.3">
      <c r="A33" s="22" t="s">
        <v>37</v>
      </c>
      <c r="B33" s="22">
        <v>4</v>
      </c>
      <c r="C33" s="61">
        <f t="shared" si="0"/>
        <v>1.4948529969037108E-5</v>
      </c>
    </row>
    <row r="37" spans="1:3" x14ac:dyDescent="0.3">
      <c r="B37" s="37">
        <f>SUM(B1:B35)</f>
        <v>26758484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54215-EE5F-447C-8F3A-CC35003A3666}">
  <dimension ref="A1:F32"/>
  <sheetViews>
    <sheetView zoomScale="110" zoomScaleNormal="110" workbookViewId="0">
      <pane ySplit="1" topLeftCell="A11" activePane="bottomLeft" state="frozen"/>
      <selection pane="bottomLeft" activeCell="F32" sqref="F32"/>
    </sheetView>
  </sheetViews>
  <sheetFormatPr baseColWidth="10" defaultColWidth="9.33203125" defaultRowHeight="14.4" x14ac:dyDescent="0.3"/>
  <cols>
    <col min="1" max="1" width="10.44140625" bestFit="1" customWidth="1"/>
    <col min="2" max="2" width="12.44140625" customWidth="1"/>
    <col min="3" max="3" width="11" customWidth="1"/>
    <col min="4" max="4" width="12.109375" customWidth="1"/>
    <col min="5" max="5" width="26.5546875" bestFit="1" customWidth="1"/>
    <col min="6" max="6" width="23.44140625" bestFit="1" customWidth="1"/>
  </cols>
  <sheetData>
    <row r="1" spans="1:6" x14ac:dyDescent="0.3">
      <c r="A1" s="43" t="s">
        <v>144</v>
      </c>
      <c r="B1" s="43" t="s">
        <v>149</v>
      </c>
      <c r="C1" s="43" t="s">
        <v>145</v>
      </c>
      <c r="D1" s="43" t="s">
        <v>0</v>
      </c>
      <c r="E1" s="47" t="s">
        <v>34</v>
      </c>
      <c r="F1" s="43" t="s">
        <v>35</v>
      </c>
    </row>
    <row r="2" spans="1:6" x14ac:dyDescent="0.3">
      <c r="A2" s="36">
        <v>45474</v>
      </c>
      <c r="B2" s="23">
        <v>13163724</v>
      </c>
      <c r="C2" s="23">
        <v>784336</v>
      </c>
      <c r="D2" s="23">
        <v>13948060</v>
      </c>
      <c r="E2" s="48">
        <v>94.38</v>
      </c>
      <c r="F2" s="1">
        <v>99.86</v>
      </c>
    </row>
    <row r="3" spans="1:6" x14ac:dyDescent="0.3">
      <c r="A3" s="36">
        <v>45475</v>
      </c>
      <c r="B3" s="23">
        <v>13331528</v>
      </c>
      <c r="C3" s="23">
        <v>839907</v>
      </c>
      <c r="D3" s="23">
        <v>14171435</v>
      </c>
      <c r="E3" s="48">
        <v>94.07</v>
      </c>
      <c r="F3" s="1">
        <v>99.82</v>
      </c>
    </row>
    <row r="4" spans="1:6" x14ac:dyDescent="0.3">
      <c r="A4" s="36">
        <v>45476</v>
      </c>
      <c r="B4" s="23">
        <v>12401287</v>
      </c>
      <c r="C4" s="23">
        <v>809063</v>
      </c>
      <c r="D4" s="23">
        <v>13210350</v>
      </c>
      <c r="E4" s="48">
        <v>93.88</v>
      </c>
      <c r="F4" s="1">
        <v>99.81</v>
      </c>
    </row>
    <row r="5" spans="1:6" x14ac:dyDescent="0.3">
      <c r="A5" s="36">
        <v>45477</v>
      </c>
      <c r="B5" s="23">
        <v>12571226</v>
      </c>
      <c r="C5" s="23">
        <v>791040</v>
      </c>
      <c r="D5" s="23">
        <v>13362266</v>
      </c>
      <c r="E5" s="48">
        <v>94.08</v>
      </c>
      <c r="F5" s="1">
        <v>99.86</v>
      </c>
    </row>
    <row r="6" spans="1:6" x14ac:dyDescent="0.3">
      <c r="A6" s="36">
        <v>45478</v>
      </c>
      <c r="B6" s="1">
        <v>13522723</v>
      </c>
      <c r="C6" s="1">
        <v>865306</v>
      </c>
      <c r="D6" s="1">
        <v>14388029</v>
      </c>
      <c r="E6" s="49">
        <v>93.9859309</v>
      </c>
      <c r="F6" s="17">
        <v>99.79</v>
      </c>
    </row>
    <row r="7" spans="1:6" x14ac:dyDescent="0.3">
      <c r="A7" s="36">
        <v>45479</v>
      </c>
      <c r="B7" s="1">
        <v>12575849</v>
      </c>
      <c r="C7" s="1">
        <v>866001</v>
      </c>
      <c r="D7" s="1">
        <v>13441850</v>
      </c>
      <c r="E7" s="8">
        <v>93.557427000000004</v>
      </c>
      <c r="F7" s="17">
        <v>99.81</v>
      </c>
    </row>
    <row r="8" spans="1:6" x14ac:dyDescent="0.3">
      <c r="A8" s="36">
        <v>45480</v>
      </c>
      <c r="B8" s="1">
        <v>10774321</v>
      </c>
      <c r="C8" s="1">
        <v>819982</v>
      </c>
      <c r="D8" s="1">
        <v>11594303</v>
      </c>
      <c r="E8" s="8">
        <v>92.9277163</v>
      </c>
      <c r="F8" s="17">
        <v>99.83</v>
      </c>
    </row>
    <row r="9" spans="1:6" x14ac:dyDescent="0.3">
      <c r="A9" s="2">
        <v>45481</v>
      </c>
      <c r="B9" s="18">
        <v>13370810</v>
      </c>
      <c r="C9" s="18">
        <v>888637</v>
      </c>
      <c r="D9" s="18">
        <v>14259447</v>
      </c>
      <c r="E9" s="18">
        <v>93.77</v>
      </c>
      <c r="F9" s="17">
        <v>99.78</v>
      </c>
    </row>
    <row r="10" spans="1:6" x14ac:dyDescent="0.3">
      <c r="A10" s="2">
        <v>45482</v>
      </c>
      <c r="B10" s="18">
        <v>13106392</v>
      </c>
      <c r="C10" s="18">
        <v>866799</v>
      </c>
      <c r="D10" s="18">
        <v>13973191</v>
      </c>
      <c r="E10" s="18">
        <v>93.8</v>
      </c>
      <c r="F10" s="17">
        <v>99.85</v>
      </c>
    </row>
    <row r="11" spans="1:6" x14ac:dyDescent="0.3">
      <c r="A11" s="2">
        <v>45483</v>
      </c>
      <c r="B11" s="18">
        <v>12559443</v>
      </c>
      <c r="C11" s="18">
        <v>934951</v>
      </c>
      <c r="D11" s="18">
        <v>13494394</v>
      </c>
      <c r="E11" s="18">
        <v>93.07</v>
      </c>
      <c r="F11" s="17">
        <v>99.82</v>
      </c>
    </row>
    <row r="12" spans="1:6" x14ac:dyDescent="0.3">
      <c r="A12" s="2">
        <v>45484</v>
      </c>
      <c r="B12" s="18">
        <v>12548556</v>
      </c>
      <c r="C12" s="18">
        <v>797612</v>
      </c>
      <c r="D12" s="18">
        <v>13346168</v>
      </c>
      <c r="E12" s="18">
        <v>94.02</v>
      </c>
      <c r="F12" s="1">
        <v>99.83</v>
      </c>
    </row>
    <row r="13" spans="1:6" x14ac:dyDescent="0.3">
      <c r="A13" s="2">
        <v>45485</v>
      </c>
      <c r="B13" s="18">
        <v>12926335</v>
      </c>
      <c r="C13" s="18">
        <v>809853</v>
      </c>
      <c r="D13" s="18">
        <v>13736188</v>
      </c>
      <c r="E13" s="18">
        <v>94.1</v>
      </c>
      <c r="F13" s="17">
        <v>99.85</v>
      </c>
    </row>
    <row r="14" spans="1:6" x14ac:dyDescent="0.3">
      <c r="A14" s="2">
        <v>45486</v>
      </c>
      <c r="B14" s="18">
        <v>12704331</v>
      </c>
      <c r="C14" s="18">
        <v>846398</v>
      </c>
      <c r="D14" s="18">
        <v>13550729</v>
      </c>
      <c r="E14" s="18">
        <v>93.75</v>
      </c>
      <c r="F14" s="17">
        <v>99.86</v>
      </c>
    </row>
    <row r="15" spans="1:6" x14ac:dyDescent="0.3">
      <c r="A15" s="2">
        <v>45487</v>
      </c>
      <c r="B15" s="18">
        <v>10480935</v>
      </c>
      <c r="C15" s="18">
        <v>811168</v>
      </c>
      <c r="D15" s="18">
        <v>11292103</v>
      </c>
      <c r="E15" s="18">
        <v>92.82</v>
      </c>
      <c r="F15" s="17">
        <v>99.83</v>
      </c>
    </row>
    <row r="16" spans="1:6" x14ac:dyDescent="0.3">
      <c r="A16" s="2">
        <v>45488</v>
      </c>
      <c r="B16" s="18">
        <v>13137343</v>
      </c>
      <c r="C16" s="18">
        <v>818242</v>
      </c>
      <c r="D16" s="18">
        <v>13955585</v>
      </c>
      <c r="E16" s="18">
        <v>94.14</v>
      </c>
      <c r="F16" s="1">
        <v>99.86</v>
      </c>
    </row>
    <row r="17" spans="1:6" x14ac:dyDescent="0.3">
      <c r="A17" s="2">
        <v>45489</v>
      </c>
      <c r="B17" s="18">
        <v>13269967</v>
      </c>
      <c r="C17" s="18">
        <v>875134</v>
      </c>
      <c r="D17" s="18">
        <v>14145101</v>
      </c>
      <c r="E17" s="18">
        <v>93.81</v>
      </c>
      <c r="F17" s="17">
        <v>99.86</v>
      </c>
    </row>
    <row r="18" spans="1:6" x14ac:dyDescent="0.3">
      <c r="A18" s="2">
        <v>45490</v>
      </c>
      <c r="B18" s="18">
        <v>12138056</v>
      </c>
      <c r="C18" s="18">
        <v>800316</v>
      </c>
      <c r="D18" s="18">
        <v>12938372</v>
      </c>
      <c r="E18" s="18">
        <v>93.81</v>
      </c>
      <c r="F18" s="17">
        <v>99.83</v>
      </c>
    </row>
    <row r="19" spans="1:6" x14ac:dyDescent="0.3">
      <c r="A19" s="2">
        <v>45491</v>
      </c>
      <c r="B19" s="18">
        <v>12066931</v>
      </c>
      <c r="C19" s="18">
        <v>892076</v>
      </c>
      <c r="D19" s="18">
        <v>12959007</v>
      </c>
      <c r="E19" s="18">
        <v>93.12</v>
      </c>
      <c r="F19" s="17">
        <v>99.83</v>
      </c>
    </row>
    <row r="20" spans="1:6" x14ac:dyDescent="0.3">
      <c r="A20" s="2">
        <v>45492</v>
      </c>
      <c r="B20" s="18">
        <v>13007218</v>
      </c>
      <c r="C20" s="18">
        <v>829372</v>
      </c>
      <c r="D20" s="18">
        <v>13836590</v>
      </c>
      <c r="E20" s="18">
        <v>94.01</v>
      </c>
      <c r="F20" s="17">
        <v>99.84</v>
      </c>
    </row>
    <row r="21" spans="1:6" x14ac:dyDescent="0.3">
      <c r="A21" s="2">
        <v>45493</v>
      </c>
      <c r="B21" s="18">
        <v>12410536</v>
      </c>
      <c r="C21" s="18">
        <v>837167</v>
      </c>
      <c r="D21" s="18">
        <v>13247703</v>
      </c>
      <c r="E21" s="18">
        <v>93.68</v>
      </c>
      <c r="F21" s="17">
        <v>99.84</v>
      </c>
    </row>
    <row r="22" spans="1:6" x14ac:dyDescent="0.3">
      <c r="A22" s="2">
        <v>45494</v>
      </c>
      <c r="B22" s="18">
        <v>10522985</v>
      </c>
      <c r="C22" s="18">
        <v>805639</v>
      </c>
      <c r="D22" s="18">
        <v>11328624</v>
      </c>
      <c r="E22" s="18">
        <v>92.89</v>
      </c>
      <c r="F22" s="17">
        <v>99.73</v>
      </c>
    </row>
    <row r="23" spans="1:6" x14ac:dyDescent="0.3">
      <c r="A23" s="36">
        <v>45495</v>
      </c>
      <c r="B23" s="18">
        <v>12702842</v>
      </c>
      <c r="C23" s="18">
        <v>803156</v>
      </c>
      <c r="D23" s="18">
        <v>13505998</v>
      </c>
      <c r="E23" s="18">
        <v>94.05</v>
      </c>
      <c r="F23" s="17">
        <v>99.64</v>
      </c>
    </row>
    <row r="24" spans="1:6" x14ac:dyDescent="0.3">
      <c r="A24" s="36">
        <v>45496</v>
      </c>
      <c r="B24" s="18">
        <v>12832213</v>
      </c>
      <c r="C24" s="18">
        <v>850044</v>
      </c>
      <c r="D24" s="18">
        <v>13682257</v>
      </c>
      <c r="E24" s="18">
        <v>93.79</v>
      </c>
      <c r="F24" s="17">
        <v>99.86</v>
      </c>
    </row>
    <row r="25" spans="1:6" x14ac:dyDescent="0.3">
      <c r="A25" s="36">
        <v>45497</v>
      </c>
      <c r="B25" s="18">
        <v>11800026</v>
      </c>
      <c r="C25" s="18">
        <v>756668</v>
      </c>
      <c r="D25" s="50">
        <v>12556694</v>
      </c>
      <c r="E25" s="18">
        <v>93.97</v>
      </c>
      <c r="F25" s="17">
        <v>99.86</v>
      </c>
    </row>
    <row r="26" spans="1:6" x14ac:dyDescent="0.3">
      <c r="A26" s="51">
        <v>45498</v>
      </c>
      <c r="B26" s="31">
        <v>12009377</v>
      </c>
      <c r="C26" s="31">
        <v>880690</v>
      </c>
      <c r="D26" s="52">
        <v>12890067</v>
      </c>
      <c r="E26" s="53">
        <v>93.17</v>
      </c>
      <c r="F26" s="54">
        <v>99.87</v>
      </c>
    </row>
    <row r="27" spans="1:6" x14ac:dyDescent="0.3">
      <c r="A27" s="2">
        <v>45499</v>
      </c>
      <c r="B27" s="1">
        <v>12883583</v>
      </c>
      <c r="C27" s="1">
        <v>916588</v>
      </c>
      <c r="D27" s="1">
        <v>13800171</v>
      </c>
      <c r="E27" s="1">
        <v>93.35</v>
      </c>
      <c r="F27" s="17">
        <v>99.64</v>
      </c>
    </row>
    <row r="28" spans="1:6" x14ac:dyDescent="0.3">
      <c r="A28" s="2">
        <v>45500</v>
      </c>
      <c r="B28" s="1">
        <v>12577185</v>
      </c>
      <c r="C28" s="1">
        <v>854723</v>
      </c>
      <c r="D28" s="1">
        <v>13431908</v>
      </c>
      <c r="E28" s="1">
        <v>93.63</v>
      </c>
      <c r="F28" s="17">
        <v>99.82</v>
      </c>
    </row>
    <row r="29" spans="1:6" x14ac:dyDescent="0.3">
      <c r="A29" s="2">
        <v>45501</v>
      </c>
      <c r="B29" s="1">
        <v>10539621</v>
      </c>
      <c r="C29" s="1">
        <v>788466</v>
      </c>
      <c r="D29" s="1">
        <v>11328087</v>
      </c>
      <c r="E29" s="1">
        <v>93.03</v>
      </c>
      <c r="F29" s="17">
        <v>99.84</v>
      </c>
    </row>
    <row r="30" spans="1:6" x14ac:dyDescent="0.3">
      <c r="A30" s="2">
        <v>45502</v>
      </c>
      <c r="B30" s="18">
        <v>12725712</v>
      </c>
      <c r="C30" s="18">
        <v>831713</v>
      </c>
      <c r="D30" s="18">
        <v>13557425</v>
      </c>
      <c r="E30" s="18">
        <v>93.87</v>
      </c>
      <c r="F30" s="1">
        <v>99.77</v>
      </c>
    </row>
    <row r="31" spans="1:6" x14ac:dyDescent="0.3">
      <c r="A31" s="2">
        <v>45503</v>
      </c>
      <c r="B31" s="23">
        <v>13486000</v>
      </c>
      <c r="C31" s="23">
        <v>922806</v>
      </c>
      <c r="D31" s="23">
        <v>14408806</v>
      </c>
      <c r="E31" s="48">
        <v>93.6</v>
      </c>
      <c r="F31" s="1">
        <v>99.87</v>
      </c>
    </row>
    <row r="32" spans="1:6" x14ac:dyDescent="0.3">
      <c r="A32" s="2">
        <v>45504</v>
      </c>
      <c r="B32" s="23">
        <v>12978112</v>
      </c>
      <c r="C32" s="23">
        <v>1065317</v>
      </c>
      <c r="D32" s="23">
        <v>14043429</v>
      </c>
      <c r="E32" s="48">
        <v>92.41</v>
      </c>
      <c r="F32" s="1">
        <v>99.85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4DDCE-F8AD-48CE-AAA2-953C013BABAF}">
  <dimension ref="B1:D72"/>
  <sheetViews>
    <sheetView workbookViewId="0">
      <pane ySplit="1" topLeftCell="A5" activePane="bottomLeft" state="frozen"/>
      <selection pane="bottomLeft" activeCell="B2" sqref="B2:D33"/>
    </sheetView>
  </sheetViews>
  <sheetFormatPr baseColWidth="10" defaultColWidth="9.109375" defaultRowHeight="14.4" x14ac:dyDescent="0.3"/>
  <cols>
    <col min="2" max="2" width="44.5546875" bestFit="1" customWidth="1"/>
    <col min="3" max="3" width="9" bestFit="1" customWidth="1"/>
    <col min="4" max="4" width="6.5546875" bestFit="1" customWidth="1"/>
  </cols>
  <sheetData>
    <row r="1" spans="2:4" x14ac:dyDescent="0.3">
      <c r="B1" s="44" t="s">
        <v>1</v>
      </c>
      <c r="C1" s="44" t="s">
        <v>146</v>
      </c>
      <c r="D1" s="44" t="s">
        <v>147</v>
      </c>
    </row>
    <row r="2" spans="2:4" x14ac:dyDescent="0.3">
      <c r="B2" s="22" t="s">
        <v>18</v>
      </c>
      <c r="C2" s="22">
        <v>16287047</v>
      </c>
      <c r="D2" s="61">
        <f>C2/26279047%</f>
        <v>61.977312190963403</v>
      </c>
    </row>
    <row r="3" spans="2:4" x14ac:dyDescent="0.3">
      <c r="B3" s="22" t="s">
        <v>19</v>
      </c>
      <c r="C3" s="22">
        <v>8445871</v>
      </c>
      <c r="D3" s="61">
        <f t="shared" ref="D3:D33" si="0">C3/26279047%</f>
        <v>32.13918297722136</v>
      </c>
    </row>
    <row r="4" spans="2:4" x14ac:dyDescent="0.3">
      <c r="B4" s="22" t="s">
        <v>12</v>
      </c>
      <c r="C4" s="22">
        <v>520921</v>
      </c>
      <c r="D4" s="61">
        <f t="shared" si="0"/>
        <v>1.9822674695927902</v>
      </c>
    </row>
    <row r="5" spans="2:4" x14ac:dyDescent="0.3">
      <c r="B5" s="22" t="s">
        <v>6</v>
      </c>
      <c r="C5" s="22">
        <v>476292</v>
      </c>
      <c r="D5" s="61">
        <f t="shared" si="0"/>
        <v>1.8124401543176205</v>
      </c>
    </row>
    <row r="6" spans="2:4" x14ac:dyDescent="0.3">
      <c r="B6" s="22" t="s">
        <v>20</v>
      </c>
      <c r="C6" s="22">
        <v>164375</v>
      </c>
      <c r="D6" s="61">
        <f t="shared" si="0"/>
        <v>0.625498329524659</v>
      </c>
    </row>
    <row r="7" spans="2:4" x14ac:dyDescent="0.3">
      <c r="B7" s="22" t="s">
        <v>17</v>
      </c>
      <c r="C7" s="22">
        <v>112750</v>
      </c>
      <c r="D7" s="61">
        <f t="shared" si="0"/>
        <v>0.42904904428231361</v>
      </c>
    </row>
    <row r="8" spans="2:4" x14ac:dyDescent="0.3">
      <c r="B8" s="22" t="s">
        <v>40</v>
      </c>
      <c r="C8" s="22">
        <v>65314</v>
      </c>
      <c r="D8" s="61">
        <f t="shared" si="0"/>
        <v>0.24854021532820428</v>
      </c>
    </row>
    <row r="9" spans="2:4" x14ac:dyDescent="0.3">
      <c r="B9" s="22" t="s">
        <v>16</v>
      </c>
      <c r="C9" s="22">
        <v>57728</v>
      </c>
      <c r="D9" s="61">
        <f t="shared" si="0"/>
        <v>0.21967311067254458</v>
      </c>
    </row>
    <row r="10" spans="2:4" x14ac:dyDescent="0.3">
      <c r="B10" s="22" t="s">
        <v>43</v>
      </c>
      <c r="C10" s="22">
        <v>49214</v>
      </c>
      <c r="D10" s="61">
        <f t="shared" si="0"/>
        <v>0.18727467552381183</v>
      </c>
    </row>
    <row r="11" spans="2:4" x14ac:dyDescent="0.3">
      <c r="B11" s="22" t="s">
        <v>37</v>
      </c>
      <c r="C11" s="22">
        <v>26574</v>
      </c>
      <c r="D11" s="61">
        <f t="shared" si="0"/>
        <v>0.10112238849452951</v>
      </c>
    </row>
    <row r="12" spans="2:4" x14ac:dyDescent="0.3">
      <c r="B12" s="22" t="s">
        <v>137</v>
      </c>
      <c r="C12" s="22">
        <v>22905</v>
      </c>
      <c r="D12" s="61">
        <f t="shared" si="0"/>
        <v>8.7160694982584427E-2</v>
      </c>
    </row>
    <row r="13" spans="2:4" x14ac:dyDescent="0.3">
      <c r="B13" s="22" t="s">
        <v>44</v>
      </c>
      <c r="C13" s="22">
        <v>20496</v>
      </c>
      <c r="D13" s="61">
        <f t="shared" si="0"/>
        <v>7.7993695890113526E-2</v>
      </c>
    </row>
    <row r="14" spans="2:4" x14ac:dyDescent="0.3">
      <c r="B14" s="22" t="s">
        <v>11</v>
      </c>
      <c r="C14" s="22">
        <v>6181</v>
      </c>
      <c r="D14" s="61">
        <f t="shared" si="0"/>
        <v>2.3520639846642842E-2</v>
      </c>
    </row>
    <row r="15" spans="2:4" x14ac:dyDescent="0.3">
      <c r="B15" s="22" t="s">
        <v>10</v>
      </c>
      <c r="C15" s="22">
        <v>4259</v>
      </c>
      <c r="D15" s="61">
        <f t="shared" si="0"/>
        <v>1.6206828200429034E-2</v>
      </c>
    </row>
    <row r="16" spans="2:4" x14ac:dyDescent="0.3">
      <c r="B16" s="22" t="s">
        <v>8</v>
      </c>
      <c r="C16" s="22">
        <v>3898</v>
      </c>
      <c r="D16" s="61">
        <f t="shared" si="0"/>
        <v>1.4833110196119366E-2</v>
      </c>
    </row>
    <row r="17" spans="2:4" x14ac:dyDescent="0.3">
      <c r="B17" s="22" t="s">
        <v>45</v>
      </c>
      <c r="C17" s="22">
        <v>3875</v>
      </c>
      <c r="D17" s="61">
        <f t="shared" si="0"/>
        <v>1.4745587996398805E-2</v>
      </c>
    </row>
    <row r="18" spans="2:4" x14ac:dyDescent="0.3">
      <c r="B18" s="22" t="s">
        <v>39</v>
      </c>
      <c r="C18" s="22">
        <v>2961</v>
      </c>
      <c r="D18" s="61">
        <f t="shared" si="0"/>
        <v>1.1267531885764352E-2</v>
      </c>
    </row>
    <row r="19" spans="2:4" x14ac:dyDescent="0.3">
      <c r="B19" s="22" t="s">
        <v>136</v>
      </c>
      <c r="C19" s="22">
        <v>2667</v>
      </c>
      <c r="D19" s="61">
        <f t="shared" si="0"/>
        <v>1.0148769854553708E-2</v>
      </c>
    </row>
    <row r="20" spans="2:4" x14ac:dyDescent="0.3">
      <c r="B20" s="22" t="s">
        <v>15</v>
      </c>
      <c r="C20" s="22">
        <v>1522</v>
      </c>
      <c r="D20" s="61">
        <f t="shared" si="0"/>
        <v>5.7916864336823182E-3</v>
      </c>
    </row>
    <row r="21" spans="2:4" x14ac:dyDescent="0.3">
      <c r="B21" s="22" t="s">
        <v>24</v>
      </c>
      <c r="C21" s="22">
        <v>1042</v>
      </c>
      <c r="D21" s="61">
        <f t="shared" si="0"/>
        <v>3.9651361786445308E-3</v>
      </c>
    </row>
    <row r="22" spans="2:4" x14ac:dyDescent="0.3">
      <c r="B22" s="22" t="s">
        <v>7</v>
      </c>
      <c r="C22" s="22">
        <v>927</v>
      </c>
      <c r="D22" s="61">
        <f t="shared" si="0"/>
        <v>3.5275251800417273E-3</v>
      </c>
    </row>
    <row r="23" spans="2:4" x14ac:dyDescent="0.3">
      <c r="B23" s="22" t="s">
        <v>9</v>
      </c>
      <c r="C23" s="22">
        <v>709</v>
      </c>
      <c r="D23" s="61">
        <f t="shared" si="0"/>
        <v>2.6979669392120653E-3</v>
      </c>
    </row>
    <row r="24" spans="2:4" x14ac:dyDescent="0.3">
      <c r="B24" s="22" t="s">
        <v>21</v>
      </c>
      <c r="C24" s="22">
        <v>671</v>
      </c>
      <c r="D24" s="61">
        <f t="shared" si="0"/>
        <v>2.5533650440215739E-3</v>
      </c>
    </row>
    <row r="25" spans="2:4" x14ac:dyDescent="0.3">
      <c r="B25" s="22" t="s">
        <v>22</v>
      </c>
      <c r="C25" s="22">
        <v>290</v>
      </c>
      <c r="D25" s="61">
        <f t="shared" si="0"/>
        <v>1.10354077908533E-3</v>
      </c>
    </row>
    <row r="26" spans="2:4" x14ac:dyDescent="0.3">
      <c r="B26" s="22" t="s">
        <v>41</v>
      </c>
      <c r="C26" s="22">
        <v>123</v>
      </c>
      <c r="D26" s="61">
        <f t="shared" si="0"/>
        <v>4.6805350285343306E-4</v>
      </c>
    </row>
    <row r="27" spans="2:4" x14ac:dyDescent="0.3">
      <c r="B27" s="22" t="s">
        <v>23</v>
      </c>
      <c r="C27" s="22">
        <v>120</v>
      </c>
      <c r="D27" s="61">
        <f t="shared" si="0"/>
        <v>4.5663756375944687E-4</v>
      </c>
    </row>
    <row r="28" spans="2:4" x14ac:dyDescent="0.3">
      <c r="B28" s="22" t="s">
        <v>138</v>
      </c>
      <c r="C28" s="22">
        <v>113</v>
      </c>
      <c r="D28" s="61">
        <f t="shared" si="0"/>
        <v>4.300003725401458E-4</v>
      </c>
    </row>
    <row r="29" spans="2:4" x14ac:dyDescent="0.3">
      <c r="B29" s="22" t="s">
        <v>139</v>
      </c>
      <c r="C29" s="22">
        <v>100</v>
      </c>
      <c r="D29" s="61">
        <f t="shared" si="0"/>
        <v>3.8053130313287241E-4</v>
      </c>
    </row>
    <row r="30" spans="2:4" x14ac:dyDescent="0.3">
      <c r="B30" s="22" t="s">
        <v>140</v>
      </c>
      <c r="C30" s="22">
        <v>56</v>
      </c>
      <c r="D30" s="61">
        <f t="shared" si="0"/>
        <v>2.1309752975440854E-4</v>
      </c>
    </row>
    <row r="31" spans="2:4" x14ac:dyDescent="0.3">
      <c r="B31" s="22" t="s">
        <v>142</v>
      </c>
      <c r="C31" s="22">
        <v>36</v>
      </c>
      <c r="D31" s="61">
        <f t="shared" si="0"/>
        <v>1.3699126912783408E-4</v>
      </c>
    </row>
    <row r="32" spans="2:4" x14ac:dyDescent="0.3">
      <c r="B32" s="22" t="s">
        <v>47</v>
      </c>
      <c r="C32" s="22">
        <v>7</v>
      </c>
      <c r="D32" s="61">
        <f t="shared" si="0"/>
        <v>2.6637191219301067E-5</v>
      </c>
    </row>
    <row r="33" spans="2:4" x14ac:dyDescent="0.3">
      <c r="B33" s="22" t="s">
        <v>13</v>
      </c>
      <c r="C33" s="22">
        <v>3</v>
      </c>
      <c r="D33" s="61">
        <f t="shared" si="0"/>
        <v>1.1415939093986171E-5</v>
      </c>
    </row>
    <row r="39" spans="2:4" x14ac:dyDescent="0.3">
      <c r="C39" s="37">
        <f>SUM(C2:C36)</f>
        <v>26279047</v>
      </c>
    </row>
    <row r="41" spans="2:4" x14ac:dyDescent="0.3">
      <c r="B41">
        <v>16287047</v>
      </c>
    </row>
    <row r="42" spans="2:4" x14ac:dyDescent="0.3">
      <c r="B42">
        <v>8445871</v>
      </c>
    </row>
    <row r="43" spans="2:4" x14ac:dyDescent="0.3">
      <c r="B43">
        <v>520921</v>
      </c>
    </row>
    <row r="44" spans="2:4" x14ac:dyDescent="0.3">
      <c r="B44">
        <v>476292</v>
      </c>
    </row>
    <row r="45" spans="2:4" x14ac:dyDescent="0.3">
      <c r="B45">
        <v>164375</v>
      </c>
    </row>
    <row r="46" spans="2:4" x14ac:dyDescent="0.3">
      <c r="B46">
        <v>112750</v>
      </c>
    </row>
    <row r="47" spans="2:4" x14ac:dyDescent="0.3">
      <c r="B47">
        <v>65314</v>
      </c>
    </row>
    <row r="48" spans="2:4" x14ac:dyDescent="0.3">
      <c r="B48">
        <v>57728</v>
      </c>
    </row>
    <row r="49" spans="2:2" x14ac:dyDescent="0.3">
      <c r="B49">
        <v>49214</v>
      </c>
    </row>
    <row r="50" spans="2:2" x14ac:dyDescent="0.3">
      <c r="B50">
        <v>26574</v>
      </c>
    </row>
    <row r="51" spans="2:2" x14ac:dyDescent="0.3">
      <c r="B51">
        <v>22905</v>
      </c>
    </row>
    <row r="52" spans="2:2" x14ac:dyDescent="0.3">
      <c r="B52">
        <v>20496</v>
      </c>
    </row>
    <row r="53" spans="2:2" x14ac:dyDescent="0.3">
      <c r="B53">
        <v>6181</v>
      </c>
    </row>
    <row r="54" spans="2:2" x14ac:dyDescent="0.3">
      <c r="B54">
        <v>4259</v>
      </c>
    </row>
    <row r="55" spans="2:2" x14ac:dyDescent="0.3">
      <c r="B55">
        <v>3898</v>
      </c>
    </row>
    <row r="56" spans="2:2" x14ac:dyDescent="0.3">
      <c r="B56">
        <v>3875</v>
      </c>
    </row>
    <row r="57" spans="2:2" x14ac:dyDescent="0.3">
      <c r="B57">
        <v>2961</v>
      </c>
    </row>
    <row r="58" spans="2:2" x14ac:dyDescent="0.3">
      <c r="B58">
        <v>2667</v>
      </c>
    </row>
    <row r="59" spans="2:2" x14ac:dyDescent="0.3">
      <c r="B59">
        <v>1522</v>
      </c>
    </row>
    <row r="60" spans="2:2" x14ac:dyDescent="0.3">
      <c r="B60">
        <v>1042</v>
      </c>
    </row>
    <row r="61" spans="2:2" x14ac:dyDescent="0.3">
      <c r="B61">
        <v>927</v>
      </c>
    </row>
    <row r="62" spans="2:2" x14ac:dyDescent="0.3">
      <c r="B62">
        <v>709</v>
      </c>
    </row>
    <row r="63" spans="2:2" x14ac:dyDescent="0.3">
      <c r="B63">
        <v>671</v>
      </c>
    </row>
    <row r="64" spans="2:2" x14ac:dyDescent="0.3">
      <c r="B64">
        <v>290</v>
      </c>
    </row>
    <row r="65" spans="2:2" x14ac:dyDescent="0.3">
      <c r="B65">
        <v>123</v>
      </c>
    </row>
    <row r="66" spans="2:2" x14ac:dyDescent="0.3">
      <c r="B66">
        <v>120</v>
      </c>
    </row>
    <row r="67" spans="2:2" x14ac:dyDescent="0.3">
      <c r="B67">
        <v>113</v>
      </c>
    </row>
    <row r="68" spans="2:2" x14ac:dyDescent="0.3">
      <c r="B68">
        <v>100</v>
      </c>
    </row>
    <row r="69" spans="2:2" x14ac:dyDescent="0.3">
      <c r="B69">
        <v>56</v>
      </c>
    </row>
    <row r="70" spans="2:2" x14ac:dyDescent="0.3">
      <c r="B70">
        <v>36</v>
      </c>
    </row>
    <row r="71" spans="2:2" x14ac:dyDescent="0.3">
      <c r="B71">
        <v>7</v>
      </c>
    </row>
    <row r="72" spans="2:2" x14ac:dyDescent="0.3">
      <c r="B72">
        <v>3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Feuil229"/>
  <dimension ref="B1:ASL13"/>
  <sheetViews>
    <sheetView zoomScale="80" zoomScaleNormal="80" workbookViewId="0">
      <pane xSplit="2" topLeftCell="ARY1" activePane="topRight" state="frozen"/>
      <selection activeCell="H27" sqref="H27"/>
      <selection pane="topRight" activeCell="ASH21" sqref="ASH21"/>
    </sheetView>
  </sheetViews>
  <sheetFormatPr baseColWidth="10" defaultColWidth="11.44140625" defaultRowHeight="14.4" x14ac:dyDescent="0.3"/>
  <cols>
    <col min="2" max="2" width="17.6640625" bestFit="1" customWidth="1"/>
    <col min="69" max="69" width="11.44140625" customWidth="1"/>
    <col min="172" max="172" width="11.44140625" customWidth="1"/>
    <col min="330" max="330" width="15.33203125" customWidth="1"/>
    <col min="332" max="332" width="15.6640625" customWidth="1"/>
    <col min="1057" max="1057" width="15.33203125" bestFit="1" customWidth="1"/>
    <col min="1069" max="1069" width="15.33203125" bestFit="1" customWidth="1"/>
  </cols>
  <sheetData>
    <row r="1" spans="2:1182" x14ac:dyDescent="0.3">
      <c r="B1" s="4"/>
      <c r="C1" s="62">
        <v>44927</v>
      </c>
      <c r="D1" s="63"/>
      <c r="E1" s="62">
        <v>44928</v>
      </c>
      <c r="F1" s="63"/>
      <c r="G1" s="62">
        <v>44929</v>
      </c>
      <c r="H1" s="63"/>
      <c r="I1" s="62">
        <v>44930</v>
      </c>
      <c r="J1" s="63"/>
      <c r="K1" s="62">
        <v>44931</v>
      </c>
      <c r="L1" s="63"/>
      <c r="M1" s="62">
        <v>44932</v>
      </c>
      <c r="N1" s="63"/>
      <c r="O1" s="62">
        <v>44933</v>
      </c>
      <c r="P1" s="63"/>
      <c r="Q1" s="62">
        <v>44934</v>
      </c>
      <c r="R1" s="63"/>
      <c r="S1" s="62">
        <v>44935</v>
      </c>
      <c r="T1" s="63"/>
      <c r="U1" s="62">
        <v>44936</v>
      </c>
      <c r="V1" s="63"/>
      <c r="W1" s="62">
        <v>44937</v>
      </c>
      <c r="X1" s="63"/>
      <c r="Y1" s="62">
        <v>44938</v>
      </c>
      <c r="Z1" s="63"/>
      <c r="AA1" s="62">
        <v>44939</v>
      </c>
      <c r="AB1" s="63"/>
      <c r="AC1" s="62">
        <v>44940</v>
      </c>
      <c r="AD1" s="63"/>
      <c r="AE1" s="62">
        <v>44941</v>
      </c>
      <c r="AF1" s="63"/>
      <c r="AG1" s="62">
        <v>44942</v>
      </c>
      <c r="AH1" s="63"/>
      <c r="AI1" s="62">
        <v>44943</v>
      </c>
      <c r="AJ1" s="63"/>
      <c r="AK1" s="62">
        <v>44944</v>
      </c>
      <c r="AL1" s="63"/>
      <c r="AM1" s="62">
        <v>44945</v>
      </c>
      <c r="AN1" s="63"/>
      <c r="AO1" s="62">
        <v>44946</v>
      </c>
      <c r="AP1" s="63"/>
      <c r="AQ1" s="62">
        <v>44947</v>
      </c>
      <c r="AR1" s="63"/>
      <c r="AS1" s="62">
        <v>44948</v>
      </c>
      <c r="AT1" s="63"/>
      <c r="AU1" s="62">
        <v>44949</v>
      </c>
      <c r="AV1" s="63"/>
      <c r="AW1" s="62">
        <v>44950</v>
      </c>
      <c r="AX1" s="63"/>
      <c r="AY1" s="62">
        <v>44951</v>
      </c>
      <c r="AZ1" s="63"/>
      <c r="BA1" s="62">
        <v>44952</v>
      </c>
      <c r="BB1" s="63"/>
      <c r="BC1" s="62">
        <v>44953</v>
      </c>
      <c r="BD1" s="63"/>
      <c r="BE1" s="62">
        <v>44954</v>
      </c>
      <c r="BF1" s="63"/>
      <c r="BG1" s="62">
        <v>44955</v>
      </c>
      <c r="BH1" s="63"/>
      <c r="BI1" s="62">
        <v>44956</v>
      </c>
      <c r="BJ1" s="63"/>
      <c r="BK1" s="62">
        <v>44957</v>
      </c>
      <c r="BL1" s="63"/>
      <c r="BM1" s="62">
        <v>44958</v>
      </c>
      <c r="BN1" s="63"/>
      <c r="BO1" s="62">
        <v>44959</v>
      </c>
      <c r="BP1" s="63"/>
      <c r="BQ1" s="62">
        <v>44960</v>
      </c>
      <c r="BR1" s="63"/>
      <c r="BS1" s="62">
        <v>44961</v>
      </c>
      <c r="BT1" s="63"/>
      <c r="BU1" s="62">
        <v>44962</v>
      </c>
      <c r="BV1" s="63"/>
      <c r="BW1" s="62">
        <v>44963</v>
      </c>
      <c r="BX1" s="63"/>
      <c r="BY1" s="62">
        <v>44964</v>
      </c>
      <c r="BZ1" s="63"/>
      <c r="CA1" s="62">
        <v>44965</v>
      </c>
      <c r="CB1" s="63"/>
      <c r="CC1" s="62">
        <v>44966</v>
      </c>
      <c r="CD1" s="63"/>
      <c r="CE1" s="62">
        <v>44967</v>
      </c>
      <c r="CF1" s="63"/>
      <c r="CG1" s="62">
        <v>44968</v>
      </c>
      <c r="CH1" s="63"/>
      <c r="CI1" s="62">
        <v>44969</v>
      </c>
      <c r="CJ1" s="63"/>
      <c r="CK1" s="62">
        <v>44970</v>
      </c>
      <c r="CL1" s="63"/>
      <c r="CM1" s="62">
        <v>44971</v>
      </c>
      <c r="CN1" s="63"/>
      <c r="CO1" s="62">
        <v>44972</v>
      </c>
      <c r="CP1" s="63"/>
      <c r="CQ1" s="62">
        <v>44973</v>
      </c>
      <c r="CR1" s="63"/>
      <c r="CS1" s="62">
        <v>44974</v>
      </c>
      <c r="CT1" s="63"/>
      <c r="CU1" s="62">
        <v>44975</v>
      </c>
      <c r="CV1" s="63"/>
      <c r="CW1" s="62">
        <v>44976</v>
      </c>
      <c r="CX1" s="63"/>
      <c r="CY1" s="62">
        <v>44977</v>
      </c>
      <c r="CZ1" s="63"/>
      <c r="DA1" s="62">
        <v>44978</v>
      </c>
      <c r="DB1" s="63"/>
      <c r="DC1" s="62">
        <v>44979</v>
      </c>
      <c r="DD1" s="63"/>
      <c r="DE1" s="62">
        <v>44980</v>
      </c>
      <c r="DF1" s="63"/>
      <c r="DG1" s="62">
        <v>44981</v>
      </c>
      <c r="DH1" s="63"/>
      <c r="DI1" s="62">
        <v>44982</v>
      </c>
      <c r="DJ1" s="63"/>
      <c r="DK1" s="62">
        <v>44983</v>
      </c>
      <c r="DL1" s="63"/>
      <c r="DM1" s="62">
        <v>44984</v>
      </c>
      <c r="DN1" s="63"/>
      <c r="DO1" s="62">
        <v>44985</v>
      </c>
      <c r="DP1" s="63"/>
      <c r="DQ1" s="62">
        <v>44986</v>
      </c>
      <c r="DR1" s="63"/>
      <c r="DS1" s="62">
        <v>44987</v>
      </c>
      <c r="DT1" s="63"/>
      <c r="DU1" s="62">
        <v>44988</v>
      </c>
      <c r="DV1" s="63"/>
      <c r="DW1" s="62">
        <v>44989</v>
      </c>
      <c r="DX1" s="63"/>
      <c r="DY1" s="62">
        <v>44990</v>
      </c>
      <c r="DZ1" s="63"/>
      <c r="EA1" s="62">
        <v>44991</v>
      </c>
      <c r="EB1" s="63"/>
      <c r="EC1" s="62">
        <v>44992</v>
      </c>
      <c r="ED1" s="63"/>
      <c r="EE1" s="62">
        <v>44993</v>
      </c>
      <c r="EF1" s="63"/>
      <c r="EG1" s="62">
        <v>44994</v>
      </c>
      <c r="EH1" s="63"/>
      <c r="EI1" s="62">
        <v>44995</v>
      </c>
      <c r="EJ1" s="63"/>
      <c r="EK1" s="62">
        <v>44996</v>
      </c>
      <c r="EL1" s="63"/>
      <c r="EM1" s="62">
        <v>44997</v>
      </c>
      <c r="EN1" s="63"/>
      <c r="EO1" s="62">
        <v>44998</v>
      </c>
      <c r="EP1" s="63"/>
      <c r="EQ1" s="62">
        <v>44999</v>
      </c>
      <c r="ER1" s="63"/>
      <c r="ES1" s="62">
        <v>45000</v>
      </c>
      <c r="ET1" s="63"/>
      <c r="EU1" s="62">
        <v>45001</v>
      </c>
      <c r="EV1" s="63"/>
      <c r="EW1" s="62">
        <v>45002</v>
      </c>
      <c r="EX1" s="63"/>
      <c r="EY1" s="62">
        <v>45003</v>
      </c>
      <c r="EZ1" s="63"/>
      <c r="FA1" s="62">
        <v>45004</v>
      </c>
      <c r="FB1" s="63"/>
      <c r="FC1" s="62">
        <v>45005</v>
      </c>
      <c r="FD1" s="63"/>
      <c r="FE1" s="62">
        <v>45006</v>
      </c>
      <c r="FF1" s="63"/>
      <c r="FG1" s="62">
        <v>45007</v>
      </c>
      <c r="FH1" s="63"/>
      <c r="FI1" s="62">
        <v>45008</v>
      </c>
      <c r="FJ1" s="63"/>
      <c r="FK1" s="62">
        <v>45009</v>
      </c>
      <c r="FL1" s="63"/>
      <c r="FM1" s="62">
        <v>45010</v>
      </c>
      <c r="FN1" s="63"/>
      <c r="FO1" s="62">
        <v>45011</v>
      </c>
      <c r="FP1" s="63"/>
      <c r="FQ1" s="62">
        <v>45012</v>
      </c>
      <c r="FR1" s="63"/>
      <c r="FS1" s="62">
        <v>45013</v>
      </c>
      <c r="FT1" s="63"/>
      <c r="FU1" s="62">
        <v>45014</v>
      </c>
      <c r="FV1" s="63"/>
      <c r="FW1" s="62">
        <v>45015</v>
      </c>
      <c r="FX1" s="63"/>
      <c r="FY1" s="62">
        <v>45016</v>
      </c>
      <c r="FZ1" s="63"/>
      <c r="GA1" s="62">
        <v>45017</v>
      </c>
      <c r="GB1" s="63"/>
      <c r="GC1" s="62">
        <v>45018</v>
      </c>
      <c r="GD1" s="63"/>
      <c r="GE1" s="62">
        <v>45019</v>
      </c>
      <c r="GF1" s="63"/>
      <c r="GG1" s="62">
        <v>45020</v>
      </c>
      <c r="GH1" s="63"/>
      <c r="GI1" s="62">
        <v>45021</v>
      </c>
      <c r="GJ1" s="63"/>
      <c r="GK1" s="62">
        <v>45022</v>
      </c>
      <c r="GL1" s="63"/>
      <c r="GM1" s="62">
        <v>45023</v>
      </c>
      <c r="GN1" s="63"/>
      <c r="GO1" s="62">
        <v>45024</v>
      </c>
      <c r="GP1" s="63"/>
      <c r="GQ1" s="62">
        <v>45025</v>
      </c>
      <c r="GR1" s="63"/>
      <c r="GS1" s="62">
        <v>45026</v>
      </c>
      <c r="GT1" s="63"/>
      <c r="GU1" s="62">
        <v>45027</v>
      </c>
      <c r="GV1" s="63"/>
      <c r="GW1" s="62">
        <v>45028</v>
      </c>
      <c r="GX1" s="63"/>
      <c r="GY1" s="62">
        <v>45029</v>
      </c>
      <c r="GZ1" s="63"/>
      <c r="HA1" s="62">
        <v>45030</v>
      </c>
      <c r="HB1" s="63"/>
      <c r="HC1" s="62">
        <v>45031</v>
      </c>
      <c r="HD1" s="63"/>
      <c r="HE1" s="62">
        <v>45032</v>
      </c>
      <c r="HF1" s="63"/>
      <c r="HG1" s="62">
        <v>45033</v>
      </c>
      <c r="HH1" s="63"/>
      <c r="HI1" s="62">
        <v>45034</v>
      </c>
      <c r="HJ1" s="63"/>
      <c r="HK1" s="62">
        <v>45035</v>
      </c>
      <c r="HL1" s="63"/>
      <c r="HM1" s="62">
        <v>45036</v>
      </c>
      <c r="HN1" s="63"/>
      <c r="HO1" s="62">
        <v>45037</v>
      </c>
      <c r="HP1" s="63"/>
      <c r="HQ1" s="62">
        <v>45038</v>
      </c>
      <c r="HR1" s="63"/>
      <c r="HS1" s="62">
        <v>45039</v>
      </c>
      <c r="HT1" s="63"/>
      <c r="HU1" s="62">
        <v>45040</v>
      </c>
      <c r="HV1" s="63"/>
      <c r="HW1" s="62">
        <v>45041</v>
      </c>
      <c r="HX1" s="63"/>
      <c r="HY1" s="62">
        <v>45042</v>
      </c>
      <c r="HZ1" s="63"/>
      <c r="IA1" s="62">
        <v>45043</v>
      </c>
      <c r="IB1" s="63"/>
      <c r="IC1" s="62">
        <v>45044</v>
      </c>
      <c r="ID1" s="63"/>
      <c r="IE1" s="62">
        <v>45045</v>
      </c>
      <c r="IF1" s="63"/>
      <c r="IG1" s="62">
        <v>45046</v>
      </c>
      <c r="IH1" s="63"/>
      <c r="II1" s="62">
        <v>45047</v>
      </c>
      <c r="IJ1" s="63"/>
      <c r="IK1" s="62">
        <v>45048</v>
      </c>
      <c r="IL1" s="63"/>
      <c r="IM1" s="62">
        <v>45049</v>
      </c>
      <c r="IN1" s="63"/>
      <c r="IO1" s="62">
        <v>45050</v>
      </c>
      <c r="IP1" s="63"/>
      <c r="IQ1" s="62">
        <v>45051</v>
      </c>
      <c r="IR1" s="63"/>
      <c r="IS1" s="62">
        <v>45052</v>
      </c>
      <c r="IT1" s="63"/>
      <c r="IU1" s="62">
        <v>45053</v>
      </c>
      <c r="IV1" s="63"/>
      <c r="IW1" s="62">
        <v>45054</v>
      </c>
      <c r="IX1" s="63"/>
      <c r="IY1" s="62">
        <v>45055</v>
      </c>
      <c r="IZ1" s="63"/>
      <c r="JA1" s="62">
        <v>45056</v>
      </c>
      <c r="JB1" s="63"/>
      <c r="JC1" s="62">
        <v>45057</v>
      </c>
      <c r="JD1" s="63"/>
      <c r="JE1" s="62">
        <v>45058</v>
      </c>
      <c r="JF1" s="63"/>
      <c r="JG1" s="62">
        <v>45059</v>
      </c>
      <c r="JH1" s="63"/>
      <c r="JI1" s="62">
        <v>45060</v>
      </c>
      <c r="JJ1" s="63"/>
      <c r="JK1" s="62">
        <v>45061</v>
      </c>
      <c r="JL1" s="63"/>
      <c r="JM1" s="62">
        <v>45062</v>
      </c>
      <c r="JN1" s="63"/>
      <c r="JO1" s="62">
        <v>45063</v>
      </c>
      <c r="JP1" s="63"/>
      <c r="JQ1" s="62">
        <v>45064</v>
      </c>
      <c r="JR1" s="63"/>
      <c r="JS1" s="62">
        <v>45065</v>
      </c>
      <c r="JT1" s="63"/>
      <c r="JU1" s="62">
        <v>45066</v>
      </c>
      <c r="JV1" s="63"/>
      <c r="JW1" s="62">
        <v>45067</v>
      </c>
      <c r="JX1" s="63"/>
      <c r="JY1" s="62">
        <v>45068</v>
      </c>
      <c r="JZ1" s="63"/>
      <c r="KA1" s="62">
        <v>45069</v>
      </c>
      <c r="KB1" s="63"/>
      <c r="KC1" s="62">
        <v>45070</v>
      </c>
      <c r="KD1" s="63"/>
      <c r="KE1" s="62">
        <v>45071</v>
      </c>
      <c r="KF1" s="63"/>
      <c r="KG1" s="62">
        <v>45072</v>
      </c>
      <c r="KH1" s="63"/>
      <c r="KI1" s="62">
        <v>45073</v>
      </c>
      <c r="KJ1" s="63"/>
      <c r="KK1" s="62">
        <v>45074</v>
      </c>
      <c r="KL1" s="63"/>
      <c r="KM1" s="62">
        <v>45075</v>
      </c>
      <c r="KN1" s="63"/>
      <c r="KO1" s="62">
        <v>45076</v>
      </c>
      <c r="KP1" s="63"/>
      <c r="KQ1" s="62">
        <v>45077</v>
      </c>
      <c r="KR1" s="63"/>
      <c r="KS1" s="62">
        <v>45078</v>
      </c>
      <c r="KT1" s="63"/>
      <c r="KU1" s="62">
        <v>45079</v>
      </c>
      <c r="KV1" s="63"/>
      <c r="KW1" s="62">
        <v>45080</v>
      </c>
      <c r="KX1" s="63"/>
      <c r="KY1" s="62">
        <v>45081</v>
      </c>
      <c r="KZ1" s="63"/>
      <c r="LA1" s="62">
        <v>45082</v>
      </c>
      <c r="LB1" s="63"/>
      <c r="LC1" s="62">
        <v>45083</v>
      </c>
      <c r="LD1" s="63"/>
      <c r="LE1" s="62">
        <v>45084</v>
      </c>
      <c r="LF1" s="63"/>
      <c r="LG1" s="62">
        <v>45085</v>
      </c>
      <c r="LH1" s="63"/>
      <c r="LI1" s="62">
        <v>45086</v>
      </c>
      <c r="LJ1" s="63"/>
      <c r="LK1" s="62">
        <v>45087</v>
      </c>
      <c r="LL1" s="63"/>
      <c r="LM1" s="62">
        <v>45088</v>
      </c>
      <c r="LN1" s="63"/>
      <c r="LO1" s="62"/>
      <c r="LP1" s="63"/>
      <c r="LQ1" s="62">
        <v>45089</v>
      </c>
      <c r="LR1" s="63"/>
      <c r="LS1" s="62">
        <v>45090</v>
      </c>
      <c r="LT1" s="63"/>
      <c r="LU1" s="62">
        <v>45091</v>
      </c>
      <c r="LV1" s="63"/>
      <c r="LW1" s="62">
        <v>45092</v>
      </c>
      <c r="LX1" s="63"/>
      <c r="LY1" s="62">
        <v>45093</v>
      </c>
      <c r="LZ1" s="63"/>
      <c r="MA1" s="62">
        <v>45094</v>
      </c>
      <c r="MB1" s="63"/>
      <c r="MC1" s="62">
        <v>45095</v>
      </c>
      <c r="MD1" s="63"/>
      <c r="ME1" s="62">
        <v>45096</v>
      </c>
      <c r="MF1" s="63"/>
      <c r="MG1" s="62">
        <v>45097</v>
      </c>
      <c r="MH1" s="63"/>
      <c r="MI1" s="62">
        <v>45098</v>
      </c>
      <c r="MJ1" s="63"/>
      <c r="MK1" s="62">
        <v>45099</v>
      </c>
      <c r="ML1" s="63"/>
      <c r="MM1" s="62">
        <v>45100</v>
      </c>
      <c r="MN1" s="63"/>
      <c r="MO1" s="62">
        <v>45101</v>
      </c>
      <c r="MP1" s="63"/>
      <c r="MQ1" s="62">
        <v>45102</v>
      </c>
      <c r="MR1" s="63"/>
      <c r="MS1" s="62">
        <v>45103</v>
      </c>
      <c r="MT1" s="63"/>
      <c r="MU1" s="62">
        <v>45104</v>
      </c>
      <c r="MV1" s="63"/>
      <c r="MW1" s="62">
        <v>45105</v>
      </c>
      <c r="MX1" s="63"/>
      <c r="MY1" s="62">
        <v>45106</v>
      </c>
      <c r="MZ1" s="63"/>
      <c r="NA1" s="62">
        <v>45107</v>
      </c>
      <c r="NB1" s="63"/>
      <c r="NC1" s="62">
        <v>45108</v>
      </c>
      <c r="ND1" s="63"/>
      <c r="NE1" s="62">
        <v>45109</v>
      </c>
      <c r="NF1" s="63"/>
      <c r="NG1" s="62">
        <v>45110</v>
      </c>
      <c r="NH1" s="63"/>
      <c r="NI1" s="62">
        <v>45111</v>
      </c>
      <c r="NJ1" s="63"/>
      <c r="NK1" s="62">
        <v>45112</v>
      </c>
      <c r="NL1" s="63"/>
      <c r="NM1" s="62">
        <v>45113</v>
      </c>
      <c r="NN1" s="63"/>
      <c r="NO1" s="62">
        <v>45114</v>
      </c>
      <c r="NP1" s="63"/>
      <c r="NQ1" s="62">
        <v>45115</v>
      </c>
      <c r="NR1" s="63"/>
      <c r="NS1" s="62">
        <v>45116</v>
      </c>
      <c r="NT1" s="63"/>
      <c r="NU1" s="62">
        <v>45117</v>
      </c>
      <c r="NV1" s="63"/>
      <c r="NW1" s="62">
        <v>45118</v>
      </c>
      <c r="NX1" s="63"/>
      <c r="NY1" s="62">
        <v>45119</v>
      </c>
      <c r="NZ1" s="63"/>
      <c r="OA1" s="62">
        <v>45120</v>
      </c>
      <c r="OB1" s="63"/>
      <c r="OC1" s="62">
        <v>45121</v>
      </c>
      <c r="OD1" s="63"/>
      <c r="OE1" s="62">
        <v>45122</v>
      </c>
      <c r="OF1" s="63"/>
      <c r="OG1" s="62">
        <v>45123</v>
      </c>
      <c r="OH1" s="63"/>
      <c r="OI1" s="62">
        <v>45124</v>
      </c>
      <c r="OJ1" s="63"/>
      <c r="OK1" s="62">
        <v>45125</v>
      </c>
      <c r="OL1" s="63"/>
      <c r="OM1" s="62">
        <v>45126</v>
      </c>
      <c r="ON1" s="63"/>
      <c r="OO1" s="62">
        <v>45127</v>
      </c>
      <c r="OP1" s="63"/>
      <c r="OQ1" s="62">
        <v>45128</v>
      </c>
      <c r="OR1" s="63"/>
      <c r="OS1" s="62">
        <v>45129</v>
      </c>
      <c r="OT1" s="63"/>
      <c r="OU1" s="62">
        <v>45130</v>
      </c>
      <c r="OV1" s="63"/>
      <c r="OW1" s="62">
        <v>45131</v>
      </c>
      <c r="OX1" s="63"/>
      <c r="OY1" s="62">
        <v>45132</v>
      </c>
      <c r="OZ1" s="63"/>
      <c r="PA1" s="62">
        <v>45133</v>
      </c>
      <c r="PB1" s="63"/>
      <c r="PC1" s="62">
        <v>45134</v>
      </c>
      <c r="PD1" s="63"/>
      <c r="PE1" s="62">
        <v>45135</v>
      </c>
      <c r="PF1" s="63"/>
      <c r="PG1" s="62">
        <v>45136</v>
      </c>
      <c r="PH1" s="63"/>
      <c r="PI1" s="62">
        <v>45137</v>
      </c>
      <c r="PJ1" s="63"/>
      <c r="PK1" s="62">
        <v>45138</v>
      </c>
      <c r="PL1" s="63"/>
      <c r="PM1" s="62">
        <v>45139</v>
      </c>
      <c r="PN1" s="63"/>
      <c r="PO1" s="62">
        <v>45140</v>
      </c>
      <c r="PP1" s="63"/>
      <c r="PQ1" s="62">
        <v>45141</v>
      </c>
      <c r="PR1" s="63"/>
      <c r="PS1" s="62">
        <v>45142</v>
      </c>
      <c r="PT1" s="63"/>
      <c r="PU1" s="62">
        <v>45143</v>
      </c>
      <c r="PV1" s="63"/>
      <c r="PW1" s="62">
        <v>45144</v>
      </c>
      <c r="PX1" s="63"/>
      <c r="PY1" s="62">
        <v>45145</v>
      </c>
      <c r="PZ1" s="63"/>
      <c r="QA1" s="62">
        <v>45146</v>
      </c>
      <c r="QB1" s="63"/>
      <c r="QC1" s="62">
        <v>45147</v>
      </c>
      <c r="QD1" s="63"/>
      <c r="QE1" s="62">
        <v>45148</v>
      </c>
      <c r="QF1" s="63"/>
      <c r="QG1" s="62">
        <v>45149</v>
      </c>
      <c r="QH1" s="63"/>
      <c r="QI1" s="62">
        <v>45150</v>
      </c>
      <c r="QJ1" s="63"/>
      <c r="QK1" s="62">
        <v>45151</v>
      </c>
      <c r="QL1" s="63"/>
      <c r="QM1" s="62">
        <v>45152</v>
      </c>
      <c r="QN1" s="63"/>
      <c r="QO1" s="62">
        <v>45153</v>
      </c>
      <c r="QP1" s="63"/>
      <c r="QQ1" s="62">
        <v>45154</v>
      </c>
      <c r="QR1" s="63"/>
      <c r="QS1" s="62">
        <v>45155</v>
      </c>
      <c r="QT1" s="63"/>
      <c r="QU1" s="62">
        <v>45156</v>
      </c>
      <c r="QV1" s="63"/>
      <c r="QW1" s="62">
        <v>45157</v>
      </c>
      <c r="QX1" s="63"/>
      <c r="QY1" s="62">
        <v>45158</v>
      </c>
      <c r="QZ1" s="63"/>
      <c r="RA1" s="62">
        <v>45159</v>
      </c>
      <c r="RB1" s="63"/>
      <c r="RC1" s="62">
        <v>45160</v>
      </c>
      <c r="RD1" s="63"/>
      <c r="RE1" s="62">
        <v>45161</v>
      </c>
      <c r="RF1" s="63"/>
      <c r="RG1" s="62">
        <v>45162</v>
      </c>
      <c r="RH1" s="63"/>
      <c r="RI1" s="62">
        <v>45163</v>
      </c>
      <c r="RJ1" s="63"/>
      <c r="RK1" s="62">
        <v>45164</v>
      </c>
      <c r="RL1" s="63"/>
      <c r="RM1" s="62">
        <v>45165</v>
      </c>
      <c r="RN1" s="63"/>
      <c r="RO1" s="62">
        <v>45166</v>
      </c>
      <c r="RP1" s="63"/>
      <c r="RQ1" s="62">
        <v>45167</v>
      </c>
      <c r="RR1" s="63"/>
      <c r="RS1" s="62">
        <v>45168</v>
      </c>
      <c r="RT1" s="63"/>
      <c r="RU1" s="62">
        <v>45169</v>
      </c>
      <c r="RV1" s="63"/>
      <c r="RW1" s="62">
        <v>45170</v>
      </c>
      <c r="RX1" s="63"/>
      <c r="RY1" s="62">
        <v>45171</v>
      </c>
      <c r="RZ1" s="63"/>
      <c r="SA1" s="62">
        <v>45172</v>
      </c>
      <c r="SB1" s="63"/>
      <c r="SC1" s="62">
        <v>45173</v>
      </c>
      <c r="SD1" s="63"/>
      <c r="SE1" s="62">
        <v>45174</v>
      </c>
      <c r="SF1" s="63"/>
      <c r="SG1" s="62">
        <v>45175</v>
      </c>
      <c r="SH1" s="63"/>
      <c r="SI1" s="62">
        <v>45176</v>
      </c>
      <c r="SJ1" s="63"/>
      <c r="SK1" s="62">
        <v>45177</v>
      </c>
      <c r="SL1" s="63"/>
      <c r="SM1" s="62">
        <v>45178</v>
      </c>
      <c r="SN1" s="63"/>
      <c r="SO1" s="62">
        <v>45179</v>
      </c>
      <c r="SP1" s="63"/>
      <c r="SQ1" s="62">
        <v>45180</v>
      </c>
      <c r="SR1" s="63"/>
      <c r="SS1" s="62">
        <v>45181</v>
      </c>
      <c r="ST1" s="63"/>
      <c r="SU1" s="62">
        <v>45182</v>
      </c>
      <c r="SV1" s="63"/>
      <c r="SW1" s="62">
        <v>45183</v>
      </c>
      <c r="SX1" s="63"/>
      <c r="SY1" s="62">
        <v>45184</v>
      </c>
      <c r="SZ1" s="63"/>
      <c r="TA1" s="62">
        <v>45185</v>
      </c>
      <c r="TB1" s="63"/>
      <c r="TC1" s="62">
        <v>45186</v>
      </c>
      <c r="TD1" s="63"/>
      <c r="TE1" s="62">
        <v>45187</v>
      </c>
      <c r="TF1" s="63"/>
      <c r="TG1" s="62">
        <v>45188</v>
      </c>
      <c r="TH1" s="63"/>
      <c r="TI1" s="62">
        <v>45189</v>
      </c>
      <c r="TJ1" s="63"/>
      <c r="TK1" s="62">
        <v>45190</v>
      </c>
      <c r="TL1" s="63"/>
      <c r="TM1" s="62">
        <v>45191</v>
      </c>
      <c r="TN1" s="63"/>
      <c r="TO1" s="62">
        <v>45192</v>
      </c>
      <c r="TP1" s="63"/>
      <c r="TQ1" s="62">
        <v>45193</v>
      </c>
      <c r="TR1" s="63"/>
      <c r="TS1" s="62">
        <v>45194</v>
      </c>
      <c r="TT1" s="63"/>
      <c r="TU1" s="62">
        <v>45195</v>
      </c>
      <c r="TV1" s="63"/>
      <c r="TW1" s="62">
        <v>45196</v>
      </c>
      <c r="TX1" s="63"/>
      <c r="TY1" s="62">
        <v>45197</v>
      </c>
      <c r="TZ1" s="63"/>
      <c r="UA1" s="62">
        <v>45198</v>
      </c>
      <c r="UB1" s="63"/>
      <c r="UC1" s="62">
        <v>45199</v>
      </c>
      <c r="UD1" s="63"/>
      <c r="UE1" s="62">
        <v>45200</v>
      </c>
      <c r="UF1" s="63"/>
      <c r="UG1" s="62">
        <v>45201</v>
      </c>
      <c r="UH1" s="63"/>
      <c r="UI1" s="62">
        <v>45202</v>
      </c>
      <c r="UJ1" s="63"/>
      <c r="UK1" s="62">
        <v>45203</v>
      </c>
      <c r="UL1" s="63"/>
      <c r="UM1" s="62">
        <v>45204</v>
      </c>
      <c r="UN1" s="63"/>
      <c r="UO1" s="62">
        <v>45205</v>
      </c>
      <c r="UP1" s="63"/>
      <c r="UQ1" s="62">
        <v>45206</v>
      </c>
      <c r="UR1" s="63"/>
      <c r="US1" s="62">
        <v>45207</v>
      </c>
      <c r="UT1" s="63"/>
      <c r="UU1" s="62">
        <v>45208</v>
      </c>
      <c r="UV1" s="63"/>
      <c r="UW1" s="62">
        <v>45209</v>
      </c>
      <c r="UX1" s="63"/>
      <c r="UY1" s="62">
        <v>45210</v>
      </c>
      <c r="UZ1" s="63"/>
      <c r="VA1" s="62">
        <v>45211</v>
      </c>
      <c r="VB1" s="63"/>
      <c r="VC1" s="62">
        <v>45212</v>
      </c>
      <c r="VD1" s="63"/>
      <c r="VE1" s="62">
        <v>45213</v>
      </c>
      <c r="VF1" s="63"/>
      <c r="VG1" s="62">
        <v>45214</v>
      </c>
      <c r="VH1" s="63"/>
      <c r="VI1" s="62">
        <v>45215</v>
      </c>
      <c r="VJ1" s="63"/>
      <c r="VK1" s="62">
        <v>45216</v>
      </c>
      <c r="VL1" s="63"/>
      <c r="VM1" s="62">
        <v>45217</v>
      </c>
      <c r="VN1" s="63"/>
      <c r="VO1" s="62">
        <v>45218</v>
      </c>
      <c r="VP1" s="63"/>
      <c r="VQ1" s="62">
        <v>45219</v>
      </c>
      <c r="VR1" s="63"/>
      <c r="VS1" s="62">
        <v>45220</v>
      </c>
      <c r="VT1" s="63"/>
      <c r="VU1" s="62">
        <v>45221</v>
      </c>
      <c r="VV1" s="63"/>
      <c r="VW1" s="62">
        <v>45222</v>
      </c>
      <c r="VX1" s="63"/>
      <c r="VY1" s="62">
        <v>45223</v>
      </c>
      <c r="VZ1" s="63"/>
      <c r="WA1" s="62">
        <v>45224</v>
      </c>
      <c r="WB1" s="63"/>
      <c r="WC1" s="62">
        <v>45225</v>
      </c>
      <c r="WD1" s="63"/>
      <c r="WE1" s="62">
        <v>45226</v>
      </c>
      <c r="WF1" s="63"/>
      <c r="WG1" s="62">
        <v>45227</v>
      </c>
      <c r="WH1" s="63"/>
      <c r="WI1" s="62">
        <v>45228</v>
      </c>
      <c r="WJ1" s="63"/>
      <c r="WK1" s="62">
        <v>45229</v>
      </c>
      <c r="WL1" s="63"/>
      <c r="WM1" s="62">
        <v>45230</v>
      </c>
      <c r="WN1" s="63"/>
      <c r="WO1" s="62">
        <v>45231</v>
      </c>
      <c r="WP1" s="63"/>
      <c r="WQ1" s="62">
        <v>45232</v>
      </c>
      <c r="WR1" s="63"/>
      <c r="WS1" s="62">
        <v>45233</v>
      </c>
      <c r="WT1" s="63"/>
      <c r="WU1" s="62">
        <v>45234</v>
      </c>
      <c r="WV1" s="63"/>
      <c r="WW1" s="62">
        <v>45235</v>
      </c>
      <c r="WX1" s="63"/>
      <c r="WY1" s="62">
        <v>45236</v>
      </c>
      <c r="WZ1" s="63"/>
      <c r="XA1" s="62">
        <v>45237</v>
      </c>
      <c r="XB1" s="63"/>
      <c r="XC1" s="62">
        <v>45238</v>
      </c>
      <c r="XD1" s="63"/>
      <c r="XE1" s="62">
        <v>45239</v>
      </c>
      <c r="XF1" s="63"/>
      <c r="XG1" s="62">
        <v>45240</v>
      </c>
      <c r="XH1" s="63"/>
      <c r="XI1" s="62">
        <v>45241</v>
      </c>
      <c r="XJ1" s="63"/>
      <c r="XK1" s="62">
        <v>45242</v>
      </c>
      <c r="XL1" s="63"/>
      <c r="XM1" s="62">
        <v>45243</v>
      </c>
      <c r="XN1" s="63"/>
      <c r="XO1" s="62">
        <v>45244</v>
      </c>
      <c r="XP1" s="63"/>
      <c r="XQ1" s="62">
        <v>45245</v>
      </c>
      <c r="XR1" s="63"/>
      <c r="XS1" s="62">
        <v>45246</v>
      </c>
      <c r="XT1" s="63"/>
      <c r="XU1" s="62">
        <v>45247</v>
      </c>
      <c r="XV1" s="63"/>
      <c r="XW1" s="62">
        <v>45248</v>
      </c>
      <c r="XX1" s="63"/>
      <c r="XY1" s="62">
        <v>45249</v>
      </c>
      <c r="XZ1" s="63"/>
      <c r="YA1" s="62">
        <v>45250</v>
      </c>
      <c r="YB1" s="63"/>
      <c r="YC1" s="62">
        <v>45251</v>
      </c>
      <c r="YD1" s="63"/>
      <c r="YE1" s="62">
        <v>45252</v>
      </c>
      <c r="YF1" s="63"/>
      <c r="YG1" s="62">
        <v>45253</v>
      </c>
      <c r="YH1" s="63"/>
      <c r="YI1" s="62">
        <v>45254</v>
      </c>
      <c r="YJ1" s="63"/>
      <c r="YK1" s="62">
        <v>45255</v>
      </c>
      <c r="YL1" s="63"/>
      <c r="YM1" s="62">
        <v>45256</v>
      </c>
      <c r="YN1" s="63"/>
      <c r="YO1" s="62">
        <v>45257</v>
      </c>
      <c r="YP1" s="63"/>
      <c r="YQ1" s="62">
        <v>45258</v>
      </c>
      <c r="YR1" s="63"/>
      <c r="YS1" s="62">
        <v>45259</v>
      </c>
      <c r="YT1" s="63"/>
      <c r="YU1" s="62">
        <v>45260</v>
      </c>
      <c r="YV1" s="63"/>
      <c r="YW1" s="62">
        <v>45261</v>
      </c>
      <c r="YX1" s="63"/>
      <c r="YY1" s="62">
        <v>45262</v>
      </c>
      <c r="YZ1" s="63"/>
      <c r="ZA1" s="62">
        <v>45263</v>
      </c>
      <c r="ZB1" s="63"/>
      <c r="ZC1" s="62">
        <v>45264</v>
      </c>
      <c r="ZD1" s="63"/>
      <c r="ZE1" s="62">
        <v>45265</v>
      </c>
      <c r="ZF1" s="63"/>
      <c r="ZG1" s="62">
        <v>45266</v>
      </c>
      <c r="ZH1" s="63"/>
      <c r="ZI1" s="62">
        <v>45267</v>
      </c>
      <c r="ZJ1" s="63"/>
      <c r="ZK1" s="62">
        <v>45268</v>
      </c>
      <c r="ZL1" s="63"/>
      <c r="ZM1" s="62">
        <v>45269</v>
      </c>
      <c r="ZN1" s="63"/>
      <c r="ZO1" s="62">
        <v>45270</v>
      </c>
      <c r="ZP1" s="63"/>
      <c r="ZQ1" s="62">
        <v>45271</v>
      </c>
      <c r="ZR1" s="63"/>
      <c r="ZS1" s="62">
        <v>45272</v>
      </c>
      <c r="ZT1" s="63"/>
      <c r="ZU1" s="62">
        <v>45273</v>
      </c>
      <c r="ZV1" s="63"/>
      <c r="ZW1" s="62">
        <v>45274</v>
      </c>
      <c r="ZX1" s="63"/>
      <c r="ZY1" s="62">
        <v>45275</v>
      </c>
      <c r="ZZ1" s="63"/>
      <c r="AAA1" s="62">
        <v>45276</v>
      </c>
      <c r="AAB1" s="63"/>
      <c r="AAC1" s="62">
        <v>45277</v>
      </c>
      <c r="AAD1" s="63"/>
      <c r="AAE1" s="62">
        <v>45278</v>
      </c>
      <c r="AAF1" s="63"/>
      <c r="AAG1" s="62">
        <v>45279</v>
      </c>
      <c r="AAH1" s="63"/>
      <c r="AAI1" s="62">
        <v>45280</v>
      </c>
      <c r="AAJ1" s="63"/>
      <c r="AAK1" s="62">
        <v>45281</v>
      </c>
      <c r="AAL1" s="63"/>
      <c r="AAM1" s="62">
        <v>45282</v>
      </c>
      <c r="AAN1" s="63"/>
      <c r="AAO1" s="62">
        <v>45283</v>
      </c>
      <c r="AAP1" s="63"/>
      <c r="AAQ1" s="62">
        <v>45284</v>
      </c>
      <c r="AAR1" s="63"/>
      <c r="AAS1" s="62">
        <v>45285</v>
      </c>
      <c r="AAT1" s="63"/>
      <c r="AAU1" s="62">
        <v>45286</v>
      </c>
      <c r="AAV1" s="63"/>
      <c r="AAW1" s="62">
        <v>45287</v>
      </c>
      <c r="AAX1" s="63"/>
      <c r="AAY1" s="62">
        <v>45288</v>
      </c>
      <c r="AAZ1" s="63"/>
      <c r="ABA1" s="62">
        <v>45289</v>
      </c>
      <c r="ABB1" s="63"/>
      <c r="ABC1" s="62">
        <v>45290</v>
      </c>
      <c r="ABD1" s="63"/>
      <c r="ABE1" s="62">
        <v>45291</v>
      </c>
      <c r="ABF1" s="63"/>
      <c r="ABG1" s="62">
        <v>45292</v>
      </c>
      <c r="ABH1" s="63"/>
      <c r="ABI1" s="62">
        <v>45293</v>
      </c>
      <c r="ABJ1" s="63"/>
      <c r="ABK1" s="62">
        <v>45294</v>
      </c>
      <c r="ABL1" s="63"/>
      <c r="ABM1" s="62">
        <v>45295</v>
      </c>
      <c r="ABN1" s="63"/>
      <c r="ABO1" s="62">
        <v>45296</v>
      </c>
      <c r="ABP1" s="63"/>
      <c r="ABQ1" s="62">
        <v>45297</v>
      </c>
      <c r="ABR1" s="63"/>
      <c r="ABS1" s="62">
        <v>45298</v>
      </c>
      <c r="ABT1" s="63"/>
      <c r="ABU1" s="62">
        <v>45299</v>
      </c>
      <c r="ABV1" s="63"/>
      <c r="ABW1" s="62">
        <v>45300</v>
      </c>
      <c r="ABX1" s="63"/>
      <c r="ABY1" s="62">
        <v>45301</v>
      </c>
      <c r="ABZ1" s="63"/>
      <c r="ACA1" s="62">
        <v>45302</v>
      </c>
      <c r="ACB1" s="63"/>
      <c r="ACC1" s="62">
        <v>45303</v>
      </c>
      <c r="ACD1" s="63"/>
      <c r="ACE1" s="62">
        <v>45304</v>
      </c>
      <c r="ACF1" s="63"/>
      <c r="ACG1" s="62">
        <v>45305</v>
      </c>
      <c r="ACH1" s="63"/>
      <c r="ACI1" s="62">
        <v>45306</v>
      </c>
      <c r="ACJ1" s="63"/>
      <c r="ACK1" s="62">
        <v>45307</v>
      </c>
      <c r="ACL1" s="63"/>
      <c r="ACM1" s="62">
        <v>45308</v>
      </c>
      <c r="ACN1" s="63"/>
      <c r="ACO1" s="62">
        <v>45309</v>
      </c>
      <c r="ACP1" s="63"/>
      <c r="ACQ1" s="62">
        <v>45310</v>
      </c>
      <c r="ACR1" s="63"/>
      <c r="ACS1" s="62">
        <v>45311</v>
      </c>
      <c r="ACT1" s="63"/>
      <c r="ACU1" s="62">
        <v>45312</v>
      </c>
      <c r="ACV1" s="63"/>
      <c r="ACW1" s="62">
        <v>45313</v>
      </c>
      <c r="ACX1" s="63"/>
      <c r="ACY1" s="62">
        <v>45314</v>
      </c>
      <c r="ACZ1" s="63"/>
      <c r="ADA1" s="62">
        <v>45315</v>
      </c>
      <c r="ADB1" s="63"/>
      <c r="ADC1" s="62">
        <v>45316</v>
      </c>
      <c r="ADD1" s="63"/>
      <c r="ADE1" s="62">
        <v>45317</v>
      </c>
      <c r="ADF1" s="63"/>
      <c r="ADG1" s="62">
        <v>45318</v>
      </c>
      <c r="ADH1" s="63"/>
      <c r="ADI1" s="62">
        <v>45319</v>
      </c>
      <c r="ADJ1" s="63"/>
      <c r="ADK1" s="62">
        <v>45320</v>
      </c>
      <c r="ADL1" s="63"/>
      <c r="ADM1" s="62">
        <v>45321</v>
      </c>
      <c r="ADN1" s="63"/>
      <c r="ADO1" s="62">
        <v>45322</v>
      </c>
      <c r="ADP1" s="63"/>
      <c r="ADQ1" s="62">
        <v>45323</v>
      </c>
      <c r="ADR1" s="63"/>
      <c r="ADS1" s="62">
        <v>45324</v>
      </c>
      <c r="ADT1" s="63"/>
      <c r="ADU1" s="62">
        <v>45325</v>
      </c>
      <c r="ADV1" s="63"/>
      <c r="ADW1" s="62">
        <v>45326</v>
      </c>
      <c r="ADX1" s="63"/>
      <c r="ADY1" s="62">
        <v>45327</v>
      </c>
      <c r="ADZ1" s="63"/>
      <c r="AEA1" s="62">
        <v>45328</v>
      </c>
      <c r="AEB1" s="63"/>
      <c r="AEC1" s="62">
        <v>45329</v>
      </c>
      <c r="AED1" s="63"/>
      <c r="AEE1" s="62">
        <v>45330</v>
      </c>
      <c r="AEF1" s="63"/>
      <c r="AEG1" s="62">
        <v>45331</v>
      </c>
      <c r="AEH1" s="63"/>
      <c r="AEI1" s="62">
        <v>45332</v>
      </c>
      <c r="AEJ1" s="63"/>
      <c r="AEK1" s="62">
        <v>45333</v>
      </c>
      <c r="AEL1" s="63"/>
      <c r="AEM1" s="62">
        <v>45334</v>
      </c>
      <c r="AEN1" s="63"/>
      <c r="AEO1" s="62">
        <v>45335</v>
      </c>
      <c r="AEP1" s="63"/>
      <c r="AEQ1" s="62">
        <v>45336</v>
      </c>
      <c r="AER1" s="63"/>
      <c r="AES1" s="62">
        <v>45337</v>
      </c>
      <c r="AET1" s="63"/>
      <c r="AEU1" s="62">
        <v>45338</v>
      </c>
      <c r="AEV1" s="63"/>
      <c r="AEW1" s="62">
        <v>45339</v>
      </c>
      <c r="AEX1" s="63"/>
      <c r="AEY1" s="62">
        <v>45340</v>
      </c>
      <c r="AEZ1" s="63"/>
      <c r="AFA1" s="62">
        <v>45341</v>
      </c>
      <c r="AFB1" s="63"/>
      <c r="AFC1" s="62">
        <v>45342</v>
      </c>
      <c r="AFD1" s="63"/>
      <c r="AFE1" s="62">
        <v>45343</v>
      </c>
      <c r="AFF1" s="63"/>
      <c r="AFG1" s="62">
        <v>45344</v>
      </c>
      <c r="AFH1" s="63"/>
      <c r="AFI1" s="62">
        <v>45345</v>
      </c>
      <c r="AFJ1" s="63"/>
      <c r="AFK1" s="62">
        <v>45346</v>
      </c>
      <c r="AFL1" s="63"/>
      <c r="AFM1" s="62">
        <v>45347</v>
      </c>
      <c r="AFN1" s="63"/>
      <c r="AFO1" s="62">
        <v>45348</v>
      </c>
      <c r="AFP1" s="63"/>
      <c r="AFQ1" s="62">
        <v>45349</v>
      </c>
      <c r="AFR1" s="63"/>
      <c r="AFS1" s="62">
        <v>45350</v>
      </c>
      <c r="AFT1" s="63"/>
      <c r="AFU1" s="62">
        <v>45351</v>
      </c>
      <c r="AFV1" s="63"/>
      <c r="AFW1" s="62">
        <v>45352</v>
      </c>
      <c r="AFX1" s="63"/>
      <c r="AFY1" s="62">
        <v>45353</v>
      </c>
      <c r="AFZ1" s="63"/>
      <c r="AGA1" s="62">
        <v>45354</v>
      </c>
      <c r="AGB1" s="63"/>
      <c r="AGC1" s="62">
        <v>45355</v>
      </c>
      <c r="AGD1" s="63"/>
      <c r="AGE1" s="62">
        <v>45356</v>
      </c>
      <c r="AGF1" s="63"/>
      <c r="AGG1" s="62">
        <v>45357</v>
      </c>
      <c r="AGH1" s="63"/>
      <c r="AGI1" s="62">
        <v>45358</v>
      </c>
      <c r="AGJ1" s="63"/>
      <c r="AGK1" s="62">
        <v>45359</v>
      </c>
      <c r="AGL1" s="63"/>
      <c r="AGM1" s="62">
        <v>45360</v>
      </c>
      <c r="AGN1" s="63"/>
      <c r="AGO1" s="62">
        <v>45361</v>
      </c>
      <c r="AGP1" s="63"/>
      <c r="AGQ1" s="62">
        <v>45362</v>
      </c>
      <c r="AGR1" s="63"/>
      <c r="AGS1" s="62">
        <v>45363</v>
      </c>
      <c r="AGT1" s="63"/>
      <c r="AGU1" s="62">
        <v>45364</v>
      </c>
      <c r="AGV1" s="63"/>
      <c r="AGW1" s="62">
        <v>45365</v>
      </c>
      <c r="AGX1" s="63"/>
      <c r="AGY1" s="62">
        <v>45366</v>
      </c>
      <c r="AGZ1" s="63"/>
      <c r="AHA1" s="62">
        <v>45367</v>
      </c>
      <c r="AHB1" s="63"/>
      <c r="AHC1" s="62">
        <v>45368</v>
      </c>
      <c r="AHD1" s="63"/>
      <c r="AHE1" s="62">
        <v>45369</v>
      </c>
      <c r="AHF1" s="63"/>
      <c r="AHG1" s="62">
        <v>45370</v>
      </c>
      <c r="AHH1" s="63"/>
      <c r="AHI1" s="62">
        <v>45371</v>
      </c>
      <c r="AHJ1" s="63"/>
      <c r="AHK1" s="62">
        <v>45372</v>
      </c>
      <c r="AHL1" s="63"/>
      <c r="AHM1" s="62">
        <v>45373</v>
      </c>
      <c r="AHN1" s="63"/>
      <c r="AHO1" s="62">
        <v>45374</v>
      </c>
      <c r="AHP1" s="63"/>
      <c r="AHQ1" s="62">
        <v>45375</v>
      </c>
      <c r="AHR1" s="63"/>
      <c r="AHS1" s="62">
        <v>45376</v>
      </c>
      <c r="AHT1" s="63"/>
      <c r="AHU1" s="62">
        <v>45377</v>
      </c>
      <c r="AHV1" s="63"/>
      <c r="AHW1" s="62">
        <v>45378</v>
      </c>
      <c r="AHX1" s="63"/>
      <c r="AHY1" s="62">
        <v>45379</v>
      </c>
      <c r="AHZ1" s="63"/>
      <c r="AIA1" s="62">
        <v>45380</v>
      </c>
      <c r="AIB1" s="63"/>
      <c r="AIC1" s="62">
        <v>45381</v>
      </c>
      <c r="AID1" s="63"/>
      <c r="AIE1" s="62">
        <v>45382</v>
      </c>
      <c r="AIF1" s="63"/>
      <c r="AIG1" s="62">
        <v>45383</v>
      </c>
      <c r="AIH1" s="63"/>
      <c r="AII1" s="62">
        <v>45384</v>
      </c>
      <c r="AIJ1" s="63"/>
      <c r="AIK1" s="62">
        <v>45385</v>
      </c>
      <c r="AIL1" s="63"/>
      <c r="AIM1" s="62">
        <v>45386</v>
      </c>
      <c r="AIN1" s="63"/>
      <c r="AIO1" s="62">
        <v>45387</v>
      </c>
      <c r="AIP1" s="63"/>
      <c r="AIQ1" s="62">
        <v>45388</v>
      </c>
      <c r="AIR1" s="63"/>
      <c r="AIS1" s="62">
        <v>45389</v>
      </c>
      <c r="AIT1" s="63"/>
      <c r="AIU1" s="62">
        <v>45390</v>
      </c>
      <c r="AIV1" s="63"/>
      <c r="AIW1" s="62">
        <v>45391</v>
      </c>
      <c r="AIX1" s="63"/>
      <c r="AIY1" s="62">
        <v>45392</v>
      </c>
      <c r="AIZ1" s="63"/>
      <c r="AJA1" s="62">
        <v>45393</v>
      </c>
      <c r="AJB1" s="63"/>
      <c r="AJC1" s="62">
        <v>45394</v>
      </c>
      <c r="AJD1" s="63"/>
      <c r="AJE1" s="62">
        <v>45395</v>
      </c>
      <c r="AJF1" s="63"/>
      <c r="AJG1" s="62">
        <v>45396</v>
      </c>
      <c r="AJH1" s="63"/>
      <c r="AJI1" s="62">
        <v>45397</v>
      </c>
      <c r="AJJ1" s="63"/>
      <c r="AJK1" s="62">
        <v>45398</v>
      </c>
      <c r="AJL1" s="63"/>
      <c r="AJM1" s="62">
        <v>45399</v>
      </c>
      <c r="AJN1" s="63"/>
      <c r="AJO1" s="62">
        <v>45400</v>
      </c>
      <c r="AJP1" s="63"/>
      <c r="AJQ1" s="62">
        <v>45401</v>
      </c>
      <c r="AJR1" s="63"/>
      <c r="AJS1" s="62">
        <v>45402</v>
      </c>
      <c r="AJT1" s="63"/>
      <c r="AJU1" s="62">
        <v>45403</v>
      </c>
      <c r="AJV1" s="63"/>
      <c r="AJW1" s="62">
        <v>45404</v>
      </c>
      <c r="AJX1" s="63"/>
      <c r="AJY1" s="62">
        <v>45405</v>
      </c>
      <c r="AJZ1" s="63"/>
      <c r="AKA1" s="62">
        <v>45406</v>
      </c>
      <c r="AKB1" s="63"/>
      <c r="AKC1" s="62">
        <v>45407</v>
      </c>
      <c r="AKD1" s="63"/>
      <c r="AKE1" s="62">
        <v>45408</v>
      </c>
      <c r="AKF1" s="63"/>
      <c r="AKG1" s="62">
        <v>45409</v>
      </c>
      <c r="AKH1" s="63"/>
      <c r="AKI1" s="62">
        <v>45410</v>
      </c>
      <c r="AKJ1" s="63"/>
      <c r="AKK1" s="62">
        <v>45411</v>
      </c>
      <c r="AKL1" s="63"/>
      <c r="AKM1" s="62">
        <v>45412</v>
      </c>
      <c r="AKN1" s="63"/>
      <c r="AKO1" s="62">
        <v>45413</v>
      </c>
      <c r="AKP1" s="63"/>
      <c r="AKQ1" s="62">
        <v>45414</v>
      </c>
      <c r="AKR1" s="63"/>
      <c r="AKS1" s="62">
        <v>45415</v>
      </c>
      <c r="AKT1" s="63"/>
      <c r="AKU1" s="62">
        <v>45416</v>
      </c>
      <c r="AKV1" s="63"/>
      <c r="AKW1" s="62">
        <v>45417</v>
      </c>
      <c r="AKX1" s="63"/>
      <c r="AKY1" s="62">
        <v>45418</v>
      </c>
      <c r="AKZ1" s="63"/>
      <c r="ALA1" s="62">
        <v>45419</v>
      </c>
      <c r="ALB1" s="63"/>
      <c r="ALC1" s="62">
        <v>45420</v>
      </c>
      <c r="ALD1" s="63"/>
      <c r="ALE1" s="62">
        <v>45421</v>
      </c>
      <c r="ALF1" s="63"/>
      <c r="ALG1" s="62">
        <v>45422</v>
      </c>
      <c r="ALH1" s="63"/>
      <c r="ALI1" s="62">
        <v>45423</v>
      </c>
      <c r="ALJ1" s="63"/>
      <c r="ALK1" s="62">
        <v>45424</v>
      </c>
      <c r="ALL1" s="63"/>
      <c r="ALM1" s="62">
        <v>45425</v>
      </c>
      <c r="ALN1" s="63"/>
      <c r="ALO1" s="62">
        <v>45426</v>
      </c>
      <c r="ALP1" s="63"/>
      <c r="ALQ1" s="62">
        <v>45427</v>
      </c>
      <c r="ALR1" s="63"/>
      <c r="ALS1" s="62">
        <v>45428</v>
      </c>
      <c r="ALT1" s="63"/>
      <c r="ALU1" s="62">
        <v>45429</v>
      </c>
      <c r="ALV1" s="63"/>
      <c r="ALW1" s="62">
        <v>45430</v>
      </c>
      <c r="ALX1" s="63"/>
      <c r="ALY1" s="62">
        <v>45431</v>
      </c>
      <c r="ALZ1" s="63"/>
      <c r="AMA1" s="62">
        <v>45432</v>
      </c>
      <c r="AMB1" s="63"/>
      <c r="AMC1" s="62">
        <v>45433</v>
      </c>
      <c r="AMD1" s="63"/>
      <c r="AME1" s="62">
        <v>45434</v>
      </c>
      <c r="AMF1" s="63"/>
      <c r="AMG1" s="62">
        <v>45435</v>
      </c>
      <c r="AMH1" s="63"/>
      <c r="AMI1" s="62">
        <v>45436</v>
      </c>
      <c r="AMJ1" s="63"/>
      <c r="AMK1" s="62">
        <v>45437</v>
      </c>
      <c r="AML1" s="63"/>
      <c r="AMM1" s="62">
        <v>45438</v>
      </c>
      <c r="AMN1" s="63"/>
      <c r="AMO1" s="62">
        <v>45439</v>
      </c>
      <c r="AMP1" s="63"/>
      <c r="AMQ1" s="62">
        <v>45440</v>
      </c>
      <c r="AMR1" s="63"/>
      <c r="AMS1" s="62">
        <v>45441</v>
      </c>
      <c r="AMT1" s="63"/>
      <c r="AMU1" s="62">
        <v>45442</v>
      </c>
      <c r="AMV1" s="63"/>
      <c r="AMW1" s="62">
        <v>45443</v>
      </c>
      <c r="AMX1" s="63"/>
      <c r="AMY1" s="62">
        <v>45444</v>
      </c>
      <c r="AMZ1" s="63"/>
      <c r="ANA1" s="62">
        <v>45445</v>
      </c>
      <c r="ANB1" s="63"/>
      <c r="ANC1" s="62">
        <v>45446</v>
      </c>
      <c r="AND1" s="63"/>
      <c r="ANE1" s="62">
        <v>45447</v>
      </c>
      <c r="ANF1" s="63"/>
      <c r="ANG1" s="62">
        <v>45448</v>
      </c>
      <c r="ANH1" s="63"/>
      <c r="ANI1" s="62">
        <v>45449</v>
      </c>
      <c r="ANJ1" s="63"/>
      <c r="ANK1" s="62">
        <v>45450</v>
      </c>
      <c r="ANL1" s="63"/>
      <c r="ANM1" s="62">
        <v>45451</v>
      </c>
      <c r="ANN1" s="63"/>
      <c r="ANO1" s="62">
        <v>45452</v>
      </c>
      <c r="ANP1" s="63"/>
      <c r="ANQ1" s="62">
        <v>45453</v>
      </c>
      <c r="ANR1" s="63"/>
      <c r="ANS1" s="62">
        <v>45454</v>
      </c>
      <c r="ANT1" s="63"/>
      <c r="ANU1" s="62">
        <v>45455</v>
      </c>
      <c r="ANV1" s="63"/>
      <c r="ANW1" s="62">
        <v>45456</v>
      </c>
      <c r="ANX1" s="63"/>
      <c r="ANY1" s="62">
        <v>45457</v>
      </c>
      <c r="ANZ1" s="63"/>
      <c r="AOA1" s="62">
        <v>45458</v>
      </c>
      <c r="AOB1" s="63"/>
      <c r="AOC1" s="62">
        <v>45459</v>
      </c>
      <c r="AOD1" s="63"/>
      <c r="AOE1" s="62">
        <v>45460</v>
      </c>
      <c r="AOF1" s="63"/>
      <c r="AOG1" s="62">
        <v>45461</v>
      </c>
      <c r="AOH1" s="63"/>
      <c r="AOI1" s="62">
        <v>45462</v>
      </c>
      <c r="AOJ1" s="63"/>
      <c r="AOK1" s="62">
        <v>45463</v>
      </c>
      <c r="AOL1" s="63"/>
      <c r="AOM1" s="62">
        <v>45464</v>
      </c>
      <c r="AON1" s="63"/>
      <c r="AOO1" s="62">
        <v>45465</v>
      </c>
      <c r="AOP1" s="63"/>
      <c r="AOQ1" s="62">
        <v>45466</v>
      </c>
      <c r="AOR1" s="63"/>
      <c r="AOS1" s="62">
        <v>45467</v>
      </c>
      <c r="AOT1" s="63"/>
      <c r="AOU1" s="62">
        <v>45468</v>
      </c>
      <c r="AOV1" s="63"/>
      <c r="AOW1" s="62">
        <v>45469</v>
      </c>
      <c r="AOX1" s="63"/>
      <c r="AOY1" s="62">
        <v>45470</v>
      </c>
      <c r="AOZ1" s="63"/>
      <c r="APA1" s="62">
        <v>45471</v>
      </c>
      <c r="APB1" s="63"/>
      <c r="APC1" s="62">
        <v>45472</v>
      </c>
      <c r="APD1" s="63"/>
      <c r="APE1" s="62">
        <v>45473</v>
      </c>
      <c r="APF1" s="63"/>
      <c r="APG1" s="62">
        <v>45474</v>
      </c>
      <c r="APH1" s="63"/>
      <c r="API1" s="62">
        <v>45475</v>
      </c>
      <c r="APJ1" s="63"/>
      <c r="APK1" s="62">
        <v>45476</v>
      </c>
      <c r="APL1" s="63"/>
      <c r="APM1" s="62">
        <v>45477</v>
      </c>
      <c r="APN1" s="63"/>
      <c r="APO1" s="62">
        <v>45478</v>
      </c>
      <c r="APP1" s="63"/>
      <c r="APQ1" s="62">
        <v>45479</v>
      </c>
      <c r="APR1" s="63"/>
      <c r="APS1" s="62">
        <v>45480</v>
      </c>
      <c r="APT1" s="63"/>
      <c r="APU1" s="62">
        <v>45481</v>
      </c>
      <c r="APV1" s="63"/>
      <c r="APW1" s="62">
        <v>45482</v>
      </c>
      <c r="APX1" s="63"/>
      <c r="APY1" s="62">
        <v>45483</v>
      </c>
      <c r="APZ1" s="63"/>
      <c r="AQA1" s="62">
        <v>45484</v>
      </c>
      <c r="AQB1" s="63"/>
      <c r="AQC1" s="62">
        <v>45485</v>
      </c>
      <c r="AQD1" s="63"/>
      <c r="AQE1" s="62">
        <v>45486</v>
      </c>
      <c r="AQF1" s="63"/>
      <c r="AQG1" s="62">
        <v>45487</v>
      </c>
      <c r="AQH1" s="63"/>
      <c r="AQI1" s="62">
        <v>45488</v>
      </c>
      <c r="AQJ1" s="63"/>
      <c r="AQK1" s="62">
        <v>45489</v>
      </c>
      <c r="AQL1" s="63"/>
      <c r="AQM1" s="62">
        <v>45490</v>
      </c>
      <c r="AQN1" s="63"/>
      <c r="AQO1" s="62">
        <v>45491</v>
      </c>
      <c r="AQP1" s="63"/>
      <c r="AQQ1" s="62">
        <v>45492</v>
      </c>
      <c r="AQR1" s="63"/>
      <c r="AQS1" s="62">
        <v>45493</v>
      </c>
      <c r="AQT1" s="63"/>
      <c r="AQU1" s="62">
        <v>45494</v>
      </c>
      <c r="AQV1" s="63"/>
      <c r="AQW1" s="62">
        <v>45495</v>
      </c>
      <c r="AQX1" s="63"/>
      <c r="AQY1" s="62">
        <v>45496</v>
      </c>
      <c r="AQZ1" s="63"/>
      <c r="ARA1" s="62">
        <v>45497</v>
      </c>
      <c r="ARB1" s="63"/>
      <c r="ARC1" s="62">
        <v>45498</v>
      </c>
      <c r="ARD1" s="63"/>
      <c r="ARE1" s="62">
        <v>45499</v>
      </c>
      <c r="ARF1" s="63"/>
      <c r="ARG1" s="62">
        <v>45500</v>
      </c>
      <c r="ARH1" s="63"/>
      <c r="ARI1" s="62">
        <v>45501</v>
      </c>
      <c r="ARJ1" s="63"/>
      <c r="ARK1" s="62">
        <v>45502</v>
      </c>
      <c r="ARL1" s="63"/>
      <c r="ARM1" s="62">
        <v>45503</v>
      </c>
      <c r="ARN1" s="63"/>
      <c r="ARO1" s="62">
        <v>45504</v>
      </c>
      <c r="ARP1" s="63"/>
      <c r="ARQ1" s="62">
        <v>45505</v>
      </c>
      <c r="ARR1" s="63"/>
      <c r="ARS1" s="62">
        <v>45506</v>
      </c>
      <c r="ART1" s="63"/>
      <c r="ARU1" s="62">
        <v>45507</v>
      </c>
      <c r="ARV1" s="63"/>
      <c r="ARW1" s="62">
        <v>45508</v>
      </c>
      <c r="ARX1" s="63"/>
      <c r="ARY1" s="62">
        <v>45509</v>
      </c>
      <c r="ARZ1" s="63"/>
      <c r="ASA1" s="62">
        <v>45510</v>
      </c>
      <c r="ASB1" s="63"/>
      <c r="ASC1" s="62">
        <v>45511</v>
      </c>
      <c r="ASD1" s="63"/>
      <c r="ASE1" s="62">
        <v>45512</v>
      </c>
      <c r="ASF1" s="63"/>
      <c r="ASG1" s="62">
        <v>45513</v>
      </c>
      <c r="ASH1" s="63"/>
      <c r="ASI1" s="62">
        <v>45514</v>
      </c>
      <c r="ASJ1" s="63"/>
      <c r="ASK1" s="62">
        <v>45515</v>
      </c>
      <c r="ASL1" s="63"/>
    </row>
    <row r="2" spans="2:1182" x14ac:dyDescent="0.3">
      <c r="B2" s="3" t="s">
        <v>25</v>
      </c>
      <c r="C2" s="3" t="s">
        <v>2</v>
      </c>
      <c r="D2" s="3" t="s">
        <v>26</v>
      </c>
      <c r="E2" s="3" t="s">
        <v>2</v>
      </c>
      <c r="F2" s="3" t="s">
        <v>26</v>
      </c>
      <c r="G2" s="3" t="s">
        <v>2</v>
      </c>
      <c r="H2" s="3" t="s">
        <v>26</v>
      </c>
      <c r="I2" s="3" t="s">
        <v>2</v>
      </c>
      <c r="J2" s="3" t="s">
        <v>26</v>
      </c>
      <c r="K2" s="3" t="s">
        <v>2</v>
      </c>
      <c r="L2" s="3" t="s">
        <v>26</v>
      </c>
      <c r="M2" s="3" t="s">
        <v>2</v>
      </c>
      <c r="N2" s="3" t="s">
        <v>26</v>
      </c>
      <c r="O2" s="3" t="s">
        <v>2</v>
      </c>
      <c r="P2" s="3" t="s">
        <v>26</v>
      </c>
      <c r="Q2" s="3" t="s">
        <v>2</v>
      </c>
      <c r="R2" s="3" t="s">
        <v>26</v>
      </c>
      <c r="S2" s="3" t="s">
        <v>2</v>
      </c>
      <c r="T2" s="3" t="s">
        <v>26</v>
      </c>
      <c r="U2" s="3" t="s">
        <v>2</v>
      </c>
      <c r="V2" s="3" t="s">
        <v>26</v>
      </c>
      <c r="W2" s="3" t="s">
        <v>2</v>
      </c>
      <c r="X2" s="3" t="s">
        <v>26</v>
      </c>
      <c r="Y2" s="3" t="s">
        <v>2</v>
      </c>
      <c r="Z2" s="3" t="s">
        <v>26</v>
      </c>
      <c r="AA2" s="3" t="s">
        <v>2</v>
      </c>
      <c r="AB2" s="3" t="s">
        <v>26</v>
      </c>
      <c r="AC2" s="3" t="s">
        <v>2</v>
      </c>
      <c r="AD2" s="3" t="s">
        <v>26</v>
      </c>
      <c r="AE2" s="3" t="s">
        <v>2</v>
      </c>
      <c r="AF2" s="3" t="s">
        <v>26</v>
      </c>
      <c r="AG2" s="3" t="s">
        <v>2</v>
      </c>
      <c r="AH2" s="3" t="s">
        <v>26</v>
      </c>
      <c r="AI2" s="3" t="s">
        <v>2</v>
      </c>
      <c r="AJ2" s="3" t="s">
        <v>26</v>
      </c>
      <c r="AK2" s="3" t="s">
        <v>2</v>
      </c>
      <c r="AL2" s="3" t="s">
        <v>26</v>
      </c>
      <c r="AM2" s="3" t="s">
        <v>2</v>
      </c>
      <c r="AN2" s="3" t="s">
        <v>26</v>
      </c>
      <c r="AO2" s="3" t="s">
        <v>2</v>
      </c>
      <c r="AP2" s="3" t="s">
        <v>26</v>
      </c>
      <c r="AQ2" s="3" t="s">
        <v>2</v>
      </c>
      <c r="AR2" s="3" t="s">
        <v>26</v>
      </c>
      <c r="AS2" s="3" t="s">
        <v>2</v>
      </c>
      <c r="AT2" s="3" t="s">
        <v>26</v>
      </c>
      <c r="AU2" s="3" t="s">
        <v>2</v>
      </c>
      <c r="AV2" s="3" t="s">
        <v>26</v>
      </c>
      <c r="AW2" s="3" t="s">
        <v>2</v>
      </c>
      <c r="AX2" s="3" t="s">
        <v>26</v>
      </c>
      <c r="AY2" s="3" t="s">
        <v>2</v>
      </c>
      <c r="AZ2" s="3" t="s">
        <v>26</v>
      </c>
      <c r="BA2" s="3" t="s">
        <v>2</v>
      </c>
      <c r="BB2" s="3" t="s">
        <v>26</v>
      </c>
      <c r="BC2" s="3" t="s">
        <v>2</v>
      </c>
      <c r="BD2" s="3" t="s">
        <v>26</v>
      </c>
      <c r="BE2" s="3" t="s">
        <v>2</v>
      </c>
      <c r="BF2" s="3" t="s">
        <v>26</v>
      </c>
      <c r="BG2" s="3" t="s">
        <v>2</v>
      </c>
      <c r="BH2" s="3" t="s">
        <v>26</v>
      </c>
      <c r="BI2" s="3" t="s">
        <v>2</v>
      </c>
      <c r="BJ2" s="3" t="s">
        <v>26</v>
      </c>
      <c r="BK2" s="3" t="s">
        <v>2</v>
      </c>
      <c r="BL2" s="3" t="s">
        <v>26</v>
      </c>
      <c r="BM2" s="3" t="s">
        <v>2</v>
      </c>
      <c r="BN2" s="3" t="s">
        <v>26</v>
      </c>
      <c r="BO2" s="3" t="s">
        <v>2</v>
      </c>
      <c r="BP2" s="3" t="s">
        <v>26</v>
      </c>
      <c r="BQ2" s="3" t="s">
        <v>2</v>
      </c>
      <c r="BR2" s="3" t="s">
        <v>26</v>
      </c>
      <c r="BS2" s="3" t="s">
        <v>2</v>
      </c>
      <c r="BT2" s="3" t="s">
        <v>26</v>
      </c>
      <c r="BU2" s="3" t="s">
        <v>2</v>
      </c>
      <c r="BV2" s="3" t="s">
        <v>26</v>
      </c>
      <c r="BW2" s="3" t="s">
        <v>2</v>
      </c>
      <c r="BX2" s="3" t="s">
        <v>26</v>
      </c>
      <c r="BY2" s="3" t="s">
        <v>2</v>
      </c>
      <c r="BZ2" s="3" t="s">
        <v>26</v>
      </c>
      <c r="CA2" s="3" t="s">
        <v>2</v>
      </c>
      <c r="CB2" s="3" t="s">
        <v>26</v>
      </c>
      <c r="CC2" s="3" t="s">
        <v>2</v>
      </c>
      <c r="CD2" s="3" t="s">
        <v>26</v>
      </c>
      <c r="CE2" s="3" t="s">
        <v>2</v>
      </c>
      <c r="CF2" s="3" t="s">
        <v>26</v>
      </c>
      <c r="CG2" s="3" t="s">
        <v>2</v>
      </c>
      <c r="CH2" s="3" t="s">
        <v>26</v>
      </c>
      <c r="CI2" s="3" t="s">
        <v>2</v>
      </c>
      <c r="CJ2" s="3" t="s">
        <v>26</v>
      </c>
      <c r="CK2" s="3" t="s">
        <v>2</v>
      </c>
      <c r="CL2" s="3" t="s">
        <v>26</v>
      </c>
      <c r="CM2" s="3" t="s">
        <v>2</v>
      </c>
      <c r="CN2" s="3" t="s">
        <v>26</v>
      </c>
      <c r="CO2" s="3" t="s">
        <v>2</v>
      </c>
      <c r="CP2" s="3" t="s">
        <v>26</v>
      </c>
      <c r="CQ2" s="3" t="s">
        <v>2</v>
      </c>
      <c r="CR2" s="3" t="s">
        <v>26</v>
      </c>
      <c r="CS2" s="3" t="s">
        <v>2</v>
      </c>
      <c r="CT2" s="3" t="s">
        <v>26</v>
      </c>
      <c r="CU2" s="3" t="s">
        <v>2</v>
      </c>
      <c r="CV2" s="3" t="s">
        <v>26</v>
      </c>
      <c r="CW2" s="3" t="s">
        <v>2</v>
      </c>
      <c r="CX2" s="3" t="s">
        <v>26</v>
      </c>
      <c r="CY2" s="3" t="s">
        <v>2</v>
      </c>
      <c r="CZ2" s="3" t="s">
        <v>26</v>
      </c>
      <c r="DA2" s="3" t="s">
        <v>2</v>
      </c>
      <c r="DB2" s="3" t="s">
        <v>26</v>
      </c>
      <c r="DC2" s="3" t="s">
        <v>2</v>
      </c>
      <c r="DD2" s="3" t="s">
        <v>26</v>
      </c>
      <c r="DE2" s="3" t="s">
        <v>2</v>
      </c>
      <c r="DF2" s="3" t="s">
        <v>26</v>
      </c>
      <c r="DG2" s="3" t="s">
        <v>2</v>
      </c>
      <c r="DH2" s="3" t="s">
        <v>26</v>
      </c>
      <c r="DI2" s="3" t="s">
        <v>2</v>
      </c>
      <c r="DJ2" s="3" t="s">
        <v>26</v>
      </c>
      <c r="DK2" s="3" t="s">
        <v>2</v>
      </c>
      <c r="DL2" s="3" t="s">
        <v>26</v>
      </c>
      <c r="DM2" s="3" t="s">
        <v>2</v>
      </c>
      <c r="DN2" s="3" t="s">
        <v>26</v>
      </c>
      <c r="DO2" s="3" t="s">
        <v>2</v>
      </c>
      <c r="DP2" s="3" t="s">
        <v>26</v>
      </c>
      <c r="DQ2" s="3" t="s">
        <v>2</v>
      </c>
      <c r="DR2" s="3" t="s">
        <v>26</v>
      </c>
      <c r="DS2" s="3" t="s">
        <v>2</v>
      </c>
      <c r="DT2" s="3" t="s">
        <v>26</v>
      </c>
      <c r="DU2" s="3" t="s">
        <v>2</v>
      </c>
      <c r="DV2" s="3" t="s">
        <v>26</v>
      </c>
      <c r="DW2" s="3" t="s">
        <v>2</v>
      </c>
      <c r="DX2" s="3" t="s">
        <v>26</v>
      </c>
      <c r="DY2" s="3" t="s">
        <v>2</v>
      </c>
      <c r="DZ2" s="3" t="s">
        <v>26</v>
      </c>
      <c r="EA2" s="3" t="s">
        <v>2</v>
      </c>
      <c r="EB2" s="3" t="s">
        <v>26</v>
      </c>
      <c r="EC2" s="3" t="s">
        <v>2</v>
      </c>
      <c r="ED2" s="3" t="s">
        <v>26</v>
      </c>
      <c r="EE2" s="3" t="s">
        <v>2</v>
      </c>
      <c r="EF2" s="3" t="s">
        <v>26</v>
      </c>
      <c r="EG2" s="3" t="s">
        <v>2</v>
      </c>
      <c r="EH2" s="3" t="s">
        <v>26</v>
      </c>
      <c r="EI2" s="3" t="s">
        <v>2</v>
      </c>
      <c r="EJ2" s="3" t="s">
        <v>26</v>
      </c>
      <c r="EK2" s="3" t="s">
        <v>2</v>
      </c>
      <c r="EL2" s="3" t="s">
        <v>26</v>
      </c>
      <c r="EM2" s="3" t="s">
        <v>2</v>
      </c>
      <c r="EN2" s="3" t="s">
        <v>26</v>
      </c>
      <c r="EO2" s="3" t="s">
        <v>2</v>
      </c>
      <c r="EP2" s="3" t="s">
        <v>26</v>
      </c>
      <c r="EQ2" s="3" t="s">
        <v>2</v>
      </c>
      <c r="ER2" s="3" t="s">
        <v>26</v>
      </c>
      <c r="ES2" s="3" t="s">
        <v>2</v>
      </c>
      <c r="ET2" s="3" t="s">
        <v>26</v>
      </c>
      <c r="EU2" s="3" t="s">
        <v>2</v>
      </c>
      <c r="EV2" s="3" t="s">
        <v>26</v>
      </c>
      <c r="EW2" s="3" t="s">
        <v>2</v>
      </c>
      <c r="EX2" s="3" t="s">
        <v>26</v>
      </c>
      <c r="EY2" s="3" t="s">
        <v>2</v>
      </c>
      <c r="EZ2" s="3" t="s">
        <v>26</v>
      </c>
      <c r="FA2" s="3" t="s">
        <v>2</v>
      </c>
      <c r="FB2" s="3" t="s">
        <v>26</v>
      </c>
      <c r="FC2" s="3" t="s">
        <v>2</v>
      </c>
      <c r="FD2" s="3" t="s">
        <v>26</v>
      </c>
      <c r="FE2" s="3" t="s">
        <v>2</v>
      </c>
      <c r="FF2" s="3" t="s">
        <v>26</v>
      </c>
      <c r="FG2" s="3" t="s">
        <v>2</v>
      </c>
      <c r="FH2" s="3" t="s">
        <v>26</v>
      </c>
      <c r="FI2" s="3" t="s">
        <v>2</v>
      </c>
      <c r="FJ2" s="3" t="s">
        <v>26</v>
      </c>
      <c r="FK2" s="3" t="s">
        <v>2</v>
      </c>
      <c r="FL2" s="3" t="s">
        <v>26</v>
      </c>
      <c r="FM2" s="3" t="s">
        <v>2</v>
      </c>
      <c r="FN2" s="3" t="s">
        <v>26</v>
      </c>
      <c r="FO2" s="3" t="s">
        <v>2</v>
      </c>
      <c r="FP2" s="3" t="s">
        <v>26</v>
      </c>
      <c r="FQ2" s="3" t="s">
        <v>2</v>
      </c>
      <c r="FR2" s="3" t="s">
        <v>26</v>
      </c>
      <c r="FS2" s="3" t="s">
        <v>2</v>
      </c>
      <c r="FT2" s="3" t="s">
        <v>26</v>
      </c>
      <c r="FU2" s="3" t="s">
        <v>2</v>
      </c>
      <c r="FV2" s="3" t="s">
        <v>26</v>
      </c>
      <c r="FW2" s="3" t="s">
        <v>2</v>
      </c>
      <c r="FX2" s="3" t="s">
        <v>26</v>
      </c>
      <c r="FY2" s="3" t="s">
        <v>2</v>
      </c>
      <c r="FZ2" s="3" t="s">
        <v>26</v>
      </c>
      <c r="GA2" s="3" t="s">
        <v>2</v>
      </c>
      <c r="GB2" s="3" t="s">
        <v>26</v>
      </c>
      <c r="GC2" s="3" t="s">
        <v>2</v>
      </c>
      <c r="GD2" s="3" t="s">
        <v>26</v>
      </c>
      <c r="GE2" s="3" t="s">
        <v>2</v>
      </c>
      <c r="GF2" s="3" t="s">
        <v>26</v>
      </c>
      <c r="GG2" s="3" t="s">
        <v>2</v>
      </c>
      <c r="GH2" s="3" t="s">
        <v>26</v>
      </c>
      <c r="GI2" s="3" t="s">
        <v>2</v>
      </c>
      <c r="GJ2" s="3" t="s">
        <v>26</v>
      </c>
      <c r="GK2" s="3" t="s">
        <v>2</v>
      </c>
      <c r="GL2" s="3" t="s">
        <v>26</v>
      </c>
      <c r="GM2" s="3" t="s">
        <v>2</v>
      </c>
      <c r="GN2" s="3" t="s">
        <v>26</v>
      </c>
      <c r="GO2" s="3" t="s">
        <v>2</v>
      </c>
      <c r="GP2" s="3" t="s">
        <v>26</v>
      </c>
      <c r="GQ2" s="3" t="s">
        <v>2</v>
      </c>
      <c r="GR2" s="3" t="s">
        <v>26</v>
      </c>
      <c r="GS2" s="3" t="s">
        <v>2</v>
      </c>
      <c r="GT2" s="3" t="s">
        <v>26</v>
      </c>
      <c r="GU2" s="3" t="s">
        <v>2</v>
      </c>
      <c r="GV2" s="3" t="s">
        <v>26</v>
      </c>
      <c r="GW2" s="3" t="s">
        <v>2</v>
      </c>
      <c r="GX2" s="3" t="s">
        <v>26</v>
      </c>
      <c r="GY2" s="3" t="s">
        <v>2</v>
      </c>
      <c r="GZ2" s="3" t="s">
        <v>26</v>
      </c>
      <c r="HA2" s="3" t="s">
        <v>2</v>
      </c>
      <c r="HB2" s="3" t="s">
        <v>26</v>
      </c>
      <c r="HC2" s="3" t="s">
        <v>2</v>
      </c>
      <c r="HD2" s="3" t="s">
        <v>26</v>
      </c>
      <c r="HE2" s="3" t="s">
        <v>2</v>
      </c>
      <c r="HF2" s="3" t="s">
        <v>26</v>
      </c>
      <c r="HG2" s="3" t="s">
        <v>2</v>
      </c>
      <c r="HH2" s="3" t="s">
        <v>26</v>
      </c>
      <c r="HI2" s="3" t="s">
        <v>2</v>
      </c>
      <c r="HJ2" s="3" t="s">
        <v>26</v>
      </c>
      <c r="HK2" s="3" t="s">
        <v>2</v>
      </c>
      <c r="HL2" s="3" t="s">
        <v>26</v>
      </c>
      <c r="HM2" s="3" t="s">
        <v>2</v>
      </c>
      <c r="HN2" s="3" t="s">
        <v>26</v>
      </c>
      <c r="HO2" s="3" t="s">
        <v>2</v>
      </c>
      <c r="HP2" s="3" t="s">
        <v>26</v>
      </c>
      <c r="HQ2" s="3" t="s">
        <v>2</v>
      </c>
      <c r="HR2" s="3" t="s">
        <v>26</v>
      </c>
      <c r="HS2" s="3" t="s">
        <v>2</v>
      </c>
      <c r="HT2" s="3" t="s">
        <v>26</v>
      </c>
      <c r="HU2" s="3" t="s">
        <v>2</v>
      </c>
      <c r="HV2" s="3" t="s">
        <v>26</v>
      </c>
      <c r="HW2" s="3" t="s">
        <v>2</v>
      </c>
      <c r="HX2" s="3" t="s">
        <v>26</v>
      </c>
      <c r="HY2" s="3" t="s">
        <v>2</v>
      </c>
      <c r="HZ2" s="3" t="s">
        <v>26</v>
      </c>
      <c r="IA2" s="3" t="s">
        <v>2</v>
      </c>
      <c r="IB2" s="3" t="s">
        <v>26</v>
      </c>
      <c r="IC2" s="3" t="s">
        <v>2</v>
      </c>
      <c r="ID2" s="3" t="s">
        <v>26</v>
      </c>
      <c r="IE2" s="3" t="s">
        <v>2</v>
      </c>
      <c r="IF2" s="3" t="s">
        <v>26</v>
      </c>
      <c r="IG2" s="3" t="s">
        <v>2</v>
      </c>
      <c r="IH2" s="3" t="s">
        <v>26</v>
      </c>
      <c r="II2" s="3" t="s">
        <v>2</v>
      </c>
      <c r="IJ2" s="3" t="s">
        <v>26</v>
      </c>
      <c r="IK2" s="3" t="s">
        <v>2</v>
      </c>
      <c r="IL2" s="3" t="s">
        <v>26</v>
      </c>
      <c r="IM2" s="3" t="s">
        <v>2</v>
      </c>
      <c r="IN2" s="3" t="s">
        <v>26</v>
      </c>
      <c r="IO2" s="3" t="s">
        <v>2</v>
      </c>
      <c r="IP2" s="3" t="s">
        <v>26</v>
      </c>
      <c r="IQ2" s="3" t="s">
        <v>2</v>
      </c>
      <c r="IR2" s="3" t="s">
        <v>26</v>
      </c>
      <c r="IS2" s="3" t="s">
        <v>2</v>
      </c>
      <c r="IT2" s="3" t="s">
        <v>26</v>
      </c>
      <c r="IU2" s="3" t="s">
        <v>2</v>
      </c>
      <c r="IV2" s="3" t="s">
        <v>26</v>
      </c>
      <c r="IW2" s="3" t="s">
        <v>2</v>
      </c>
      <c r="IX2" s="3" t="s">
        <v>26</v>
      </c>
      <c r="IY2" s="3" t="s">
        <v>2</v>
      </c>
      <c r="IZ2" s="3" t="s">
        <v>26</v>
      </c>
      <c r="JA2" s="3" t="s">
        <v>2</v>
      </c>
      <c r="JB2" s="3" t="s">
        <v>26</v>
      </c>
      <c r="JC2" s="3" t="s">
        <v>2</v>
      </c>
      <c r="JD2" s="3" t="s">
        <v>26</v>
      </c>
      <c r="JE2" s="3" t="s">
        <v>2</v>
      </c>
      <c r="JF2" s="3" t="s">
        <v>26</v>
      </c>
      <c r="JG2" s="3" t="s">
        <v>2</v>
      </c>
      <c r="JH2" s="3" t="s">
        <v>26</v>
      </c>
      <c r="JI2" s="3" t="s">
        <v>2</v>
      </c>
      <c r="JJ2" s="3" t="s">
        <v>26</v>
      </c>
      <c r="JK2" s="3" t="s">
        <v>2</v>
      </c>
      <c r="JL2" s="3" t="s">
        <v>26</v>
      </c>
      <c r="JM2" s="3" t="s">
        <v>2</v>
      </c>
      <c r="JN2" s="3" t="s">
        <v>26</v>
      </c>
      <c r="JO2" s="3" t="s">
        <v>2</v>
      </c>
      <c r="JP2" s="3" t="s">
        <v>26</v>
      </c>
      <c r="JQ2" s="3" t="s">
        <v>2</v>
      </c>
      <c r="JR2" s="3" t="s">
        <v>26</v>
      </c>
      <c r="JS2" s="3" t="s">
        <v>2</v>
      </c>
      <c r="JT2" s="3" t="s">
        <v>26</v>
      </c>
      <c r="JU2" s="3" t="s">
        <v>2</v>
      </c>
      <c r="JV2" s="3" t="s">
        <v>26</v>
      </c>
      <c r="JW2" s="3" t="s">
        <v>2</v>
      </c>
      <c r="JX2" s="3" t="s">
        <v>26</v>
      </c>
      <c r="JY2" s="3" t="s">
        <v>2</v>
      </c>
      <c r="JZ2" s="3" t="s">
        <v>26</v>
      </c>
      <c r="KA2" s="3" t="s">
        <v>2</v>
      </c>
      <c r="KB2" s="3" t="s">
        <v>26</v>
      </c>
      <c r="KC2" s="3" t="s">
        <v>2</v>
      </c>
      <c r="KD2" s="3" t="s">
        <v>26</v>
      </c>
      <c r="KE2" s="3" t="s">
        <v>2</v>
      </c>
      <c r="KF2" s="3" t="s">
        <v>26</v>
      </c>
      <c r="KG2" s="3" t="s">
        <v>2</v>
      </c>
      <c r="KH2" s="3" t="s">
        <v>26</v>
      </c>
      <c r="KI2" s="3" t="s">
        <v>2</v>
      </c>
      <c r="KJ2" s="3" t="s">
        <v>26</v>
      </c>
      <c r="KK2" s="3" t="s">
        <v>2</v>
      </c>
      <c r="KL2" s="3" t="s">
        <v>26</v>
      </c>
      <c r="KM2" s="3" t="s">
        <v>2</v>
      </c>
      <c r="KN2" s="3" t="s">
        <v>26</v>
      </c>
      <c r="KO2" s="3" t="s">
        <v>2</v>
      </c>
      <c r="KP2" s="3" t="s">
        <v>26</v>
      </c>
      <c r="KQ2" s="3" t="s">
        <v>2</v>
      </c>
      <c r="KR2" s="3" t="s">
        <v>26</v>
      </c>
      <c r="KS2" s="3" t="s">
        <v>2</v>
      </c>
      <c r="KT2" s="3" t="s">
        <v>26</v>
      </c>
      <c r="KU2" s="3" t="s">
        <v>2</v>
      </c>
      <c r="KV2" s="3" t="s">
        <v>26</v>
      </c>
      <c r="KW2" s="3" t="s">
        <v>2</v>
      </c>
      <c r="KX2" s="3" t="s">
        <v>26</v>
      </c>
      <c r="KY2" s="3" t="s">
        <v>2</v>
      </c>
      <c r="KZ2" s="3" t="s">
        <v>26</v>
      </c>
      <c r="LA2" s="3" t="s">
        <v>2</v>
      </c>
      <c r="LB2" s="3" t="s">
        <v>26</v>
      </c>
      <c r="LC2" s="3" t="s">
        <v>2</v>
      </c>
      <c r="LD2" s="3" t="s">
        <v>26</v>
      </c>
      <c r="LE2" s="3" t="s">
        <v>2</v>
      </c>
      <c r="LF2" s="3" t="s">
        <v>26</v>
      </c>
      <c r="LG2" s="3" t="s">
        <v>2</v>
      </c>
      <c r="LH2" s="3" t="s">
        <v>26</v>
      </c>
      <c r="LI2" s="3" t="s">
        <v>2</v>
      </c>
      <c r="LJ2" s="3" t="s">
        <v>26</v>
      </c>
      <c r="LK2" s="3" t="s">
        <v>2</v>
      </c>
      <c r="LL2" s="3" t="s">
        <v>26</v>
      </c>
      <c r="LM2" s="3" t="s">
        <v>2</v>
      </c>
      <c r="LN2" s="3" t="s">
        <v>26</v>
      </c>
      <c r="LO2" s="3"/>
      <c r="LP2" s="3"/>
      <c r="LQ2" s="3" t="s">
        <v>2</v>
      </c>
      <c r="LR2" s="3" t="s">
        <v>26</v>
      </c>
      <c r="LS2" s="3" t="s">
        <v>2</v>
      </c>
      <c r="LT2" s="3" t="s">
        <v>26</v>
      </c>
      <c r="LU2" s="3" t="s">
        <v>2</v>
      </c>
      <c r="LV2" s="3" t="s">
        <v>26</v>
      </c>
      <c r="LW2" s="3" t="s">
        <v>2</v>
      </c>
      <c r="LX2" s="3" t="s">
        <v>26</v>
      </c>
      <c r="LY2" s="3" t="s">
        <v>2</v>
      </c>
      <c r="LZ2" s="3" t="s">
        <v>26</v>
      </c>
      <c r="MA2" s="3" t="s">
        <v>2</v>
      </c>
      <c r="MB2" s="3" t="s">
        <v>26</v>
      </c>
      <c r="MC2" s="3" t="s">
        <v>2</v>
      </c>
      <c r="MD2" s="3" t="s">
        <v>26</v>
      </c>
      <c r="ME2" s="3" t="s">
        <v>2</v>
      </c>
      <c r="MF2" s="3" t="s">
        <v>26</v>
      </c>
      <c r="MG2" s="3" t="s">
        <v>2</v>
      </c>
      <c r="MH2" s="3" t="s">
        <v>26</v>
      </c>
      <c r="MI2" s="3" t="s">
        <v>2</v>
      </c>
      <c r="MJ2" s="3" t="s">
        <v>26</v>
      </c>
      <c r="MK2" s="3" t="s">
        <v>2</v>
      </c>
      <c r="ML2" s="3" t="s">
        <v>26</v>
      </c>
      <c r="MM2" s="3" t="s">
        <v>2</v>
      </c>
      <c r="MN2" s="3" t="s">
        <v>26</v>
      </c>
      <c r="MO2" s="3" t="s">
        <v>2</v>
      </c>
      <c r="MP2" s="3" t="s">
        <v>26</v>
      </c>
      <c r="MQ2" s="3" t="s">
        <v>2</v>
      </c>
      <c r="MR2" s="3" t="s">
        <v>26</v>
      </c>
      <c r="MS2" s="3" t="s">
        <v>2</v>
      </c>
      <c r="MT2" s="3" t="s">
        <v>26</v>
      </c>
      <c r="MU2" s="3" t="s">
        <v>2</v>
      </c>
      <c r="MV2" s="3" t="s">
        <v>26</v>
      </c>
      <c r="MW2" s="3" t="s">
        <v>2</v>
      </c>
      <c r="MX2" s="3" t="s">
        <v>26</v>
      </c>
      <c r="MY2" s="3" t="s">
        <v>2</v>
      </c>
      <c r="MZ2" s="3" t="s">
        <v>26</v>
      </c>
      <c r="NA2" s="3" t="s">
        <v>2</v>
      </c>
      <c r="NB2" s="3" t="s">
        <v>26</v>
      </c>
      <c r="NC2" s="3" t="s">
        <v>2</v>
      </c>
      <c r="ND2" s="3" t="s">
        <v>26</v>
      </c>
      <c r="NE2" s="3" t="s">
        <v>2</v>
      </c>
      <c r="NF2" s="3" t="s">
        <v>26</v>
      </c>
      <c r="NG2" s="3" t="s">
        <v>2</v>
      </c>
      <c r="NH2" s="3" t="s">
        <v>26</v>
      </c>
      <c r="NI2" s="3" t="s">
        <v>2</v>
      </c>
      <c r="NJ2" s="3" t="s">
        <v>26</v>
      </c>
      <c r="NK2" s="3" t="s">
        <v>2</v>
      </c>
      <c r="NL2" s="3" t="s">
        <v>26</v>
      </c>
      <c r="NM2" s="3" t="s">
        <v>2</v>
      </c>
      <c r="NN2" s="3" t="s">
        <v>26</v>
      </c>
      <c r="NO2" s="3" t="s">
        <v>2</v>
      </c>
      <c r="NP2" s="3" t="s">
        <v>26</v>
      </c>
      <c r="NQ2" s="3" t="s">
        <v>2</v>
      </c>
      <c r="NR2" s="3" t="s">
        <v>26</v>
      </c>
      <c r="NS2" s="3" t="s">
        <v>2</v>
      </c>
      <c r="NT2" s="3" t="s">
        <v>26</v>
      </c>
      <c r="NU2" s="3" t="s">
        <v>2</v>
      </c>
      <c r="NV2" s="3" t="s">
        <v>26</v>
      </c>
      <c r="NW2" s="3" t="s">
        <v>2</v>
      </c>
      <c r="NX2" s="3" t="s">
        <v>26</v>
      </c>
      <c r="NY2" s="3" t="s">
        <v>2</v>
      </c>
      <c r="NZ2" s="3" t="s">
        <v>26</v>
      </c>
      <c r="OA2" s="3" t="s">
        <v>2</v>
      </c>
      <c r="OB2" s="3" t="s">
        <v>26</v>
      </c>
      <c r="OC2" s="3" t="s">
        <v>2</v>
      </c>
      <c r="OD2" s="3" t="s">
        <v>26</v>
      </c>
      <c r="OE2" s="3" t="s">
        <v>2</v>
      </c>
      <c r="OF2" s="3" t="s">
        <v>26</v>
      </c>
      <c r="OG2" s="3" t="s">
        <v>2</v>
      </c>
      <c r="OH2" s="3" t="s">
        <v>26</v>
      </c>
      <c r="OI2" s="3" t="s">
        <v>2</v>
      </c>
      <c r="OJ2" s="3" t="s">
        <v>26</v>
      </c>
      <c r="OK2" s="3" t="s">
        <v>2</v>
      </c>
      <c r="OL2" s="3" t="s">
        <v>26</v>
      </c>
      <c r="OM2" s="3" t="s">
        <v>2</v>
      </c>
      <c r="ON2" s="3" t="s">
        <v>26</v>
      </c>
      <c r="OO2" s="3" t="s">
        <v>2</v>
      </c>
      <c r="OP2" s="3" t="s">
        <v>26</v>
      </c>
      <c r="OQ2" s="3" t="s">
        <v>2</v>
      </c>
      <c r="OR2" s="3" t="s">
        <v>26</v>
      </c>
      <c r="OS2" s="3" t="s">
        <v>2</v>
      </c>
      <c r="OT2" s="3" t="s">
        <v>26</v>
      </c>
      <c r="OU2" s="3" t="s">
        <v>2</v>
      </c>
      <c r="OV2" s="3" t="s">
        <v>26</v>
      </c>
      <c r="OW2" s="3" t="s">
        <v>2</v>
      </c>
      <c r="OX2" s="3" t="s">
        <v>26</v>
      </c>
      <c r="OY2" s="3" t="s">
        <v>2</v>
      </c>
      <c r="OZ2" s="3" t="s">
        <v>26</v>
      </c>
      <c r="PA2" s="3" t="s">
        <v>2</v>
      </c>
      <c r="PB2" s="3" t="s">
        <v>26</v>
      </c>
      <c r="PC2" s="3" t="s">
        <v>2</v>
      </c>
      <c r="PD2" s="3" t="s">
        <v>26</v>
      </c>
      <c r="PE2" s="3" t="s">
        <v>2</v>
      </c>
      <c r="PF2" s="3" t="s">
        <v>26</v>
      </c>
      <c r="PG2" s="3" t="s">
        <v>2</v>
      </c>
      <c r="PH2" s="3" t="s">
        <v>26</v>
      </c>
      <c r="PI2" s="3" t="s">
        <v>2</v>
      </c>
      <c r="PJ2" s="3" t="s">
        <v>26</v>
      </c>
      <c r="PK2" s="3" t="s">
        <v>2</v>
      </c>
      <c r="PL2" s="3" t="s">
        <v>26</v>
      </c>
      <c r="PM2" s="3" t="s">
        <v>2</v>
      </c>
      <c r="PN2" s="3" t="s">
        <v>26</v>
      </c>
      <c r="PO2" s="3" t="s">
        <v>2</v>
      </c>
      <c r="PP2" s="3" t="s">
        <v>26</v>
      </c>
      <c r="PQ2" s="3" t="s">
        <v>2</v>
      </c>
      <c r="PR2" s="3" t="s">
        <v>26</v>
      </c>
      <c r="PS2" s="3" t="s">
        <v>2</v>
      </c>
      <c r="PT2" s="3" t="s">
        <v>26</v>
      </c>
      <c r="PU2" s="3" t="s">
        <v>2</v>
      </c>
      <c r="PV2" s="3" t="s">
        <v>26</v>
      </c>
      <c r="PW2" s="3" t="s">
        <v>2</v>
      </c>
      <c r="PX2" s="3" t="s">
        <v>26</v>
      </c>
      <c r="PY2" s="3" t="s">
        <v>2</v>
      </c>
      <c r="PZ2" s="3" t="s">
        <v>26</v>
      </c>
      <c r="QA2" s="3" t="s">
        <v>2</v>
      </c>
      <c r="QB2" s="3" t="s">
        <v>26</v>
      </c>
      <c r="QC2" s="3" t="s">
        <v>2</v>
      </c>
      <c r="QD2" s="3" t="s">
        <v>26</v>
      </c>
      <c r="QE2" s="3" t="s">
        <v>2</v>
      </c>
      <c r="QF2" s="3" t="s">
        <v>26</v>
      </c>
      <c r="QG2" s="3" t="s">
        <v>2</v>
      </c>
      <c r="QH2" s="3" t="s">
        <v>26</v>
      </c>
      <c r="QI2" s="3" t="s">
        <v>2</v>
      </c>
      <c r="QJ2" s="3" t="s">
        <v>26</v>
      </c>
      <c r="QK2" s="3" t="s">
        <v>2</v>
      </c>
      <c r="QL2" s="3" t="s">
        <v>26</v>
      </c>
      <c r="QM2" s="3" t="s">
        <v>2</v>
      </c>
      <c r="QN2" s="3" t="s">
        <v>26</v>
      </c>
      <c r="QO2" s="3" t="s">
        <v>2</v>
      </c>
      <c r="QP2" s="3" t="s">
        <v>26</v>
      </c>
      <c r="QQ2" s="3" t="s">
        <v>2</v>
      </c>
      <c r="QR2" s="3" t="s">
        <v>26</v>
      </c>
      <c r="QS2" s="3" t="s">
        <v>2</v>
      </c>
      <c r="QT2" s="3" t="s">
        <v>26</v>
      </c>
      <c r="QU2" s="3" t="s">
        <v>2</v>
      </c>
      <c r="QV2" s="3" t="s">
        <v>26</v>
      </c>
      <c r="QW2" s="3" t="s">
        <v>2</v>
      </c>
      <c r="QX2" s="3" t="s">
        <v>26</v>
      </c>
      <c r="QY2" s="3" t="s">
        <v>2</v>
      </c>
      <c r="QZ2" s="3" t="s">
        <v>26</v>
      </c>
      <c r="RA2" s="3" t="s">
        <v>2</v>
      </c>
      <c r="RB2" s="3" t="s">
        <v>26</v>
      </c>
      <c r="RC2" s="3" t="s">
        <v>2</v>
      </c>
      <c r="RD2" s="3" t="s">
        <v>26</v>
      </c>
      <c r="RE2" s="3" t="s">
        <v>2</v>
      </c>
      <c r="RF2" s="3" t="s">
        <v>26</v>
      </c>
      <c r="RG2" s="3" t="s">
        <v>2</v>
      </c>
      <c r="RH2" s="3" t="s">
        <v>26</v>
      </c>
      <c r="RI2" s="3" t="s">
        <v>2</v>
      </c>
      <c r="RJ2" s="3" t="s">
        <v>26</v>
      </c>
      <c r="RK2" s="3" t="s">
        <v>2</v>
      </c>
      <c r="RL2" s="3" t="s">
        <v>26</v>
      </c>
      <c r="RM2" s="3" t="s">
        <v>2</v>
      </c>
      <c r="RN2" s="3" t="s">
        <v>26</v>
      </c>
      <c r="RO2" s="3" t="s">
        <v>2</v>
      </c>
      <c r="RP2" s="3" t="s">
        <v>26</v>
      </c>
      <c r="RQ2" s="3" t="s">
        <v>2</v>
      </c>
      <c r="RR2" s="3" t="s">
        <v>26</v>
      </c>
      <c r="RS2" s="3" t="s">
        <v>2</v>
      </c>
      <c r="RT2" s="3" t="s">
        <v>26</v>
      </c>
      <c r="RU2" s="3" t="s">
        <v>2</v>
      </c>
      <c r="RV2" s="3" t="s">
        <v>26</v>
      </c>
      <c r="RW2" s="3" t="s">
        <v>2</v>
      </c>
      <c r="RX2" s="3" t="s">
        <v>26</v>
      </c>
      <c r="RY2" s="3" t="s">
        <v>2</v>
      </c>
      <c r="RZ2" s="3" t="s">
        <v>26</v>
      </c>
      <c r="SA2" s="3" t="s">
        <v>2</v>
      </c>
      <c r="SB2" s="3" t="s">
        <v>26</v>
      </c>
      <c r="SC2" s="3" t="s">
        <v>2</v>
      </c>
      <c r="SD2" s="3" t="s">
        <v>26</v>
      </c>
      <c r="SE2" s="3" t="s">
        <v>2</v>
      </c>
      <c r="SF2" s="3" t="s">
        <v>26</v>
      </c>
      <c r="SG2" s="3" t="s">
        <v>2</v>
      </c>
      <c r="SH2" s="3" t="s">
        <v>26</v>
      </c>
      <c r="SI2" s="3" t="s">
        <v>2</v>
      </c>
      <c r="SJ2" s="3" t="s">
        <v>26</v>
      </c>
      <c r="SK2" s="3" t="s">
        <v>2</v>
      </c>
      <c r="SL2" s="3" t="s">
        <v>26</v>
      </c>
      <c r="SM2" s="3" t="s">
        <v>2</v>
      </c>
      <c r="SN2" s="3" t="s">
        <v>26</v>
      </c>
      <c r="SO2" s="3" t="s">
        <v>2</v>
      </c>
      <c r="SP2" s="3" t="s">
        <v>26</v>
      </c>
      <c r="SQ2" s="3" t="s">
        <v>2</v>
      </c>
      <c r="SR2" s="3" t="s">
        <v>26</v>
      </c>
      <c r="SS2" s="3" t="s">
        <v>2</v>
      </c>
      <c r="ST2" s="3" t="s">
        <v>26</v>
      </c>
      <c r="SU2" s="3" t="s">
        <v>2</v>
      </c>
      <c r="SV2" s="3" t="s">
        <v>26</v>
      </c>
      <c r="SW2" s="3" t="s">
        <v>2</v>
      </c>
      <c r="SX2" s="3" t="s">
        <v>26</v>
      </c>
      <c r="SY2" s="3" t="s">
        <v>2</v>
      </c>
      <c r="SZ2" s="3" t="s">
        <v>26</v>
      </c>
      <c r="TA2" s="3" t="s">
        <v>2</v>
      </c>
      <c r="TB2" s="3" t="s">
        <v>26</v>
      </c>
      <c r="TC2" s="3" t="s">
        <v>2</v>
      </c>
      <c r="TD2" s="3" t="s">
        <v>26</v>
      </c>
      <c r="TE2" s="3" t="s">
        <v>2</v>
      </c>
      <c r="TF2" s="3" t="s">
        <v>26</v>
      </c>
      <c r="TG2" s="3" t="s">
        <v>2</v>
      </c>
      <c r="TH2" s="3" t="s">
        <v>26</v>
      </c>
      <c r="TI2" s="3" t="s">
        <v>2</v>
      </c>
      <c r="TJ2" s="3" t="s">
        <v>26</v>
      </c>
      <c r="TK2" s="3" t="s">
        <v>2</v>
      </c>
      <c r="TL2" s="3" t="s">
        <v>26</v>
      </c>
      <c r="TM2" s="3" t="s">
        <v>2</v>
      </c>
      <c r="TN2" s="3" t="s">
        <v>26</v>
      </c>
      <c r="TO2" s="3" t="s">
        <v>2</v>
      </c>
      <c r="TP2" s="3" t="s">
        <v>26</v>
      </c>
      <c r="TQ2" s="3" t="s">
        <v>2</v>
      </c>
      <c r="TR2" s="3" t="s">
        <v>26</v>
      </c>
      <c r="TS2" s="3" t="s">
        <v>2</v>
      </c>
      <c r="TT2" s="3" t="s">
        <v>26</v>
      </c>
      <c r="TU2" s="3" t="s">
        <v>2</v>
      </c>
      <c r="TV2" s="3" t="s">
        <v>26</v>
      </c>
      <c r="TW2" s="3" t="s">
        <v>2</v>
      </c>
      <c r="TX2" s="3" t="s">
        <v>26</v>
      </c>
      <c r="TY2" s="3" t="s">
        <v>2</v>
      </c>
      <c r="TZ2" s="3" t="s">
        <v>26</v>
      </c>
      <c r="UA2" s="3" t="s">
        <v>2</v>
      </c>
      <c r="UB2" s="3" t="s">
        <v>26</v>
      </c>
      <c r="UC2" s="3" t="s">
        <v>2</v>
      </c>
      <c r="UD2" s="3" t="s">
        <v>26</v>
      </c>
      <c r="UE2" s="3" t="s">
        <v>2</v>
      </c>
      <c r="UF2" s="3" t="s">
        <v>26</v>
      </c>
      <c r="UG2" s="3" t="s">
        <v>2</v>
      </c>
      <c r="UH2" s="3" t="s">
        <v>26</v>
      </c>
      <c r="UI2" s="3" t="s">
        <v>2</v>
      </c>
      <c r="UJ2" s="3" t="s">
        <v>26</v>
      </c>
      <c r="UK2" s="3" t="s">
        <v>2</v>
      </c>
      <c r="UL2" s="3" t="s">
        <v>26</v>
      </c>
      <c r="UM2" s="3" t="s">
        <v>2</v>
      </c>
      <c r="UN2" s="3" t="s">
        <v>26</v>
      </c>
      <c r="UO2" s="3" t="s">
        <v>2</v>
      </c>
      <c r="UP2" s="3" t="s">
        <v>26</v>
      </c>
      <c r="UQ2" s="3" t="s">
        <v>2</v>
      </c>
      <c r="UR2" s="3" t="s">
        <v>26</v>
      </c>
      <c r="US2" s="3" t="s">
        <v>2</v>
      </c>
      <c r="UT2" s="3" t="s">
        <v>26</v>
      </c>
      <c r="UU2" s="3" t="s">
        <v>2</v>
      </c>
      <c r="UV2" s="3" t="s">
        <v>26</v>
      </c>
      <c r="UW2" s="3" t="s">
        <v>2</v>
      </c>
      <c r="UX2" s="3" t="s">
        <v>26</v>
      </c>
      <c r="UY2" s="3" t="s">
        <v>2</v>
      </c>
      <c r="UZ2" s="3" t="s">
        <v>26</v>
      </c>
      <c r="VA2" s="3" t="s">
        <v>2</v>
      </c>
      <c r="VB2" s="3" t="s">
        <v>26</v>
      </c>
      <c r="VC2" s="3" t="s">
        <v>2</v>
      </c>
      <c r="VD2" s="3" t="s">
        <v>26</v>
      </c>
      <c r="VE2" s="3" t="s">
        <v>2</v>
      </c>
      <c r="VF2" s="3" t="s">
        <v>26</v>
      </c>
      <c r="VG2" s="3" t="s">
        <v>2</v>
      </c>
      <c r="VH2" s="3" t="s">
        <v>26</v>
      </c>
      <c r="VI2" s="3" t="s">
        <v>2</v>
      </c>
      <c r="VJ2" s="3" t="s">
        <v>26</v>
      </c>
      <c r="VK2" s="3" t="s">
        <v>2</v>
      </c>
      <c r="VL2" s="3" t="s">
        <v>26</v>
      </c>
      <c r="VM2" s="3" t="s">
        <v>2</v>
      </c>
      <c r="VN2" s="3" t="s">
        <v>26</v>
      </c>
      <c r="VO2" s="3" t="s">
        <v>2</v>
      </c>
      <c r="VP2" s="3" t="s">
        <v>26</v>
      </c>
      <c r="VQ2" s="3" t="s">
        <v>2</v>
      </c>
      <c r="VR2" s="3" t="s">
        <v>26</v>
      </c>
      <c r="VS2" s="3" t="s">
        <v>2</v>
      </c>
      <c r="VT2" s="3" t="s">
        <v>26</v>
      </c>
      <c r="VU2" s="3" t="s">
        <v>2</v>
      </c>
      <c r="VV2" s="3" t="s">
        <v>26</v>
      </c>
      <c r="VW2" s="3" t="s">
        <v>2</v>
      </c>
      <c r="VX2" s="3" t="s">
        <v>26</v>
      </c>
      <c r="VY2" s="3" t="s">
        <v>2</v>
      </c>
      <c r="VZ2" s="3" t="s">
        <v>26</v>
      </c>
      <c r="WA2" s="3" t="s">
        <v>2</v>
      </c>
      <c r="WB2" s="3" t="s">
        <v>26</v>
      </c>
      <c r="WC2" s="3" t="s">
        <v>2</v>
      </c>
      <c r="WD2" s="3" t="s">
        <v>26</v>
      </c>
      <c r="WE2" s="3" t="s">
        <v>2</v>
      </c>
      <c r="WF2" s="3" t="s">
        <v>26</v>
      </c>
      <c r="WG2" s="3" t="s">
        <v>2</v>
      </c>
      <c r="WH2" s="3" t="s">
        <v>26</v>
      </c>
      <c r="WI2" s="3" t="s">
        <v>2</v>
      </c>
      <c r="WJ2" s="3" t="s">
        <v>26</v>
      </c>
      <c r="WK2" s="3" t="s">
        <v>2</v>
      </c>
      <c r="WL2" s="3" t="s">
        <v>26</v>
      </c>
      <c r="WM2" s="3" t="s">
        <v>2</v>
      </c>
      <c r="WN2" s="3" t="s">
        <v>26</v>
      </c>
      <c r="WO2" s="3" t="s">
        <v>2</v>
      </c>
      <c r="WP2" s="3" t="s">
        <v>26</v>
      </c>
      <c r="WQ2" s="3" t="s">
        <v>2</v>
      </c>
      <c r="WR2" s="3" t="s">
        <v>26</v>
      </c>
      <c r="WS2" s="3" t="s">
        <v>2</v>
      </c>
      <c r="WT2" s="3" t="s">
        <v>26</v>
      </c>
      <c r="WU2" s="3" t="s">
        <v>2</v>
      </c>
      <c r="WV2" s="3" t="s">
        <v>26</v>
      </c>
      <c r="WW2" s="3" t="s">
        <v>2</v>
      </c>
      <c r="WX2" s="3" t="s">
        <v>26</v>
      </c>
      <c r="WY2" s="3" t="s">
        <v>2</v>
      </c>
      <c r="WZ2" s="3" t="s">
        <v>26</v>
      </c>
      <c r="XA2" s="3" t="s">
        <v>2</v>
      </c>
      <c r="XB2" s="3" t="s">
        <v>26</v>
      </c>
      <c r="XC2" s="3" t="s">
        <v>2</v>
      </c>
      <c r="XD2" s="3" t="s">
        <v>26</v>
      </c>
      <c r="XE2" s="3" t="s">
        <v>2</v>
      </c>
      <c r="XF2" s="3" t="s">
        <v>26</v>
      </c>
      <c r="XG2" s="3" t="s">
        <v>2</v>
      </c>
      <c r="XH2" s="3" t="s">
        <v>26</v>
      </c>
      <c r="XI2" s="3" t="s">
        <v>2</v>
      </c>
      <c r="XJ2" s="3" t="s">
        <v>26</v>
      </c>
      <c r="XK2" s="3" t="s">
        <v>2</v>
      </c>
      <c r="XL2" s="3" t="s">
        <v>26</v>
      </c>
      <c r="XM2" s="3" t="s">
        <v>2</v>
      </c>
      <c r="XN2" s="3" t="s">
        <v>26</v>
      </c>
      <c r="XO2" s="3" t="s">
        <v>2</v>
      </c>
      <c r="XP2" s="3" t="s">
        <v>26</v>
      </c>
      <c r="XQ2" s="3" t="s">
        <v>2</v>
      </c>
      <c r="XR2" s="3" t="s">
        <v>26</v>
      </c>
      <c r="XS2" s="3" t="s">
        <v>2</v>
      </c>
      <c r="XT2" s="3" t="s">
        <v>26</v>
      </c>
      <c r="XU2" s="3" t="s">
        <v>2</v>
      </c>
      <c r="XV2" s="3" t="s">
        <v>26</v>
      </c>
      <c r="XW2" s="3" t="s">
        <v>2</v>
      </c>
      <c r="XX2" s="3" t="s">
        <v>26</v>
      </c>
      <c r="XY2" s="3" t="s">
        <v>2</v>
      </c>
      <c r="XZ2" s="3" t="s">
        <v>26</v>
      </c>
      <c r="YA2" s="3" t="s">
        <v>2</v>
      </c>
      <c r="YB2" s="3" t="s">
        <v>26</v>
      </c>
      <c r="YC2" s="3" t="s">
        <v>2</v>
      </c>
      <c r="YD2" s="3" t="s">
        <v>26</v>
      </c>
      <c r="YE2" s="3" t="s">
        <v>2</v>
      </c>
      <c r="YF2" s="3" t="s">
        <v>26</v>
      </c>
      <c r="YG2" s="3" t="s">
        <v>2</v>
      </c>
      <c r="YH2" s="3" t="s">
        <v>26</v>
      </c>
      <c r="YI2" s="3" t="s">
        <v>2</v>
      </c>
      <c r="YJ2" s="3" t="s">
        <v>26</v>
      </c>
      <c r="YK2" s="3" t="s">
        <v>2</v>
      </c>
      <c r="YL2" s="3" t="s">
        <v>26</v>
      </c>
      <c r="YM2" s="3" t="s">
        <v>2</v>
      </c>
      <c r="YN2" s="3" t="s">
        <v>26</v>
      </c>
      <c r="YO2" s="3" t="s">
        <v>2</v>
      </c>
      <c r="YP2" s="3" t="s">
        <v>26</v>
      </c>
      <c r="YQ2" s="3" t="s">
        <v>2</v>
      </c>
      <c r="YR2" s="3" t="s">
        <v>26</v>
      </c>
      <c r="YS2" s="3" t="s">
        <v>2</v>
      </c>
      <c r="YT2" s="3" t="s">
        <v>26</v>
      </c>
      <c r="YU2" s="3" t="s">
        <v>2</v>
      </c>
      <c r="YV2" s="3" t="s">
        <v>26</v>
      </c>
      <c r="YW2" s="3" t="s">
        <v>2</v>
      </c>
      <c r="YX2" s="3" t="s">
        <v>26</v>
      </c>
      <c r="YY2" s="3" t="s">
        <v>2</v>
      </c>
      <c r="YZ2" s="3" t="s">
        <v>26</v>
      </c>
      <c r="ZA2" s="3" t="s">
        <v>2</v>
      </c>
      <c r="ZB2" s="3" t="s">
        <v>26</v>
      </c>
      <c r="ZC2" s="3" t="s">
        <v>2</v>
      </c>
      <c r="ZD2" s="3" t="s">
        <v>26</v>
      </c>
      <c r="ZE2" s="3" t="s">
        <v>2</v>
      </c>
      <c r="ZF2" s="3" t="s">
        <v>26</v>
      </c>
      <c r="ZG2" s="3" t="s">
        <v>2</v>
      </c>
      <c r="ZH2" s="3" t="s">
        <v>26</v>
      </c>
      <c r="ZI2" s="3" t="s">
        <v>2</v>
      </c>
      <c r="ZJ2" s="3" t="s">
        <v>26</v>
      </c>
      <c r="ZK2" s="3" t="s">
        <v>2</v>
      </c>
      <c r="ZL2" s="3" t="s">
        <v>26</v>
      </c>
      <c r="ZM2" s="3" t="s">
        <v>2</v>
      </c>
      <c r="ZN2" s="3" t="s">
        <v>26</v>
      </c>
      <c r="ZO2" s="3" t="s">
        <v>2</v>
      </c>
      <c r="ZP2" s="3" t="s">
        <v>26</v>
      </c>
      <c r="ZQ2" s="3" t="s">
        <v>2</v>
      </c>
      <c r="ZR2" s="3" t="s">
        <v>26</v>
      </c>
      <c r="ZS2" s="3" t="s">
        <v>2</v>
      </c>
      <c r="ZT2" s="3" t="s">
        <v>26</v>
      </c>
      <c r="ZU2" s="3" t="s">
        <v>2</v>
      </c>
      <c r="ZV2" s="3" t="s">
        <v>26</v>
      </c>
      <c r="ZW2" s="3" t="s">
        <v>2</v>
      </c>
      <c r="ZX2" s="3" t="s">
        <v>26</v>
      </c>
      <c r="ZY2" s="3" t="s">
        <v>2</v>
      </c>
      <c r="ZZ2" s="3" t="s">
        <v>26</v>
      </c>
      <c r="AAA2" s="3" t="s">
        <v>2</v>
      </c>
      <c r="AAB2" s="3" t="s">
        <v>26</v>
      </c>
      <c r="AAC2" s="3" t="s">
        <v>2</v>
      </c>
      <c r="AAD2" s="3" t="s">
        <v>26</v>
      </c>
      <c r="AAE2" s="3" t="s">
        <v>2</v>
      </c>
      <c r="AAF2" s="3" t="s">
        <v>26</v>
      </c>
      <c r="AAG2" s="3" t="s">
        <v>2</v>
      </c>
      <c r="AAH2" s="3" t="s">
        <v>26</v>
      </c>
      <c r="AAI2" s="3" t="s">
        <v>2</v>
      </c>
      <c r="AAJ2" s="3" t="s">
        <v>26</v>
      </c>
      <c r="AAK2" s="3" t="s">
        <v>2</v>
      </c>
      <c r="AAL2" s="3" t="s">
        <v>26</v>
      </c>
      <c r="AAM2" s="3" t="s">
        <v>2</v>
      </c>
      <c r="AAN2" s="3" t="s">
        <v>26</v>
      </c>
      <c r="AAO2" s="16" t="s">
        <v>2</v>
      </c>
      <c r="AAP2" s="16" t="s">
        <v>26</v>
      </c>
      <c r="AAQ2" s="16" t="s">
        <v>2</v>
      </c>
      <c r="AAR2" s="16" t="s">
        <v>26</v>
      </c>
      <c r="AAS2" s="16" t="s">
        <v>2</v>
      </c>
      <c r="AAT2" s="16" t="s">
        <v>26</v>
      </c>
      <c r="AAU2" s="16" t="s">
        <v>2</v>
      </c>
      <c r="AAV2" s="16" t="s">
        <v>26</v>
      </c>
      <c r="AAW2" s="16" t="s">
        <v>2</v>
      </c>
      <c r="AAX2" s="16" t="s">
        <v>26</v>
      </c>
      <c r="AAY2" s="16" t="s">
        <v>2</v>
      </c>
      <c r="AAZ2" s="16" t="s">
        <v>26</v>
      </c>
      <c r="ABA2" s="16" t="s">
        <v>2</v>
      </c>
      <c r="ABB2" s="16" t="s">
        <v>26</v>
      </c>
      <c r="ABC2" s="3" t="s">
        <v>2</v>
      </c>
      <c r="ABD2" s="3" t="s">
        <v>26</v>
      </c>
      <c r="ABE2" s="3" t="s">
        <v>2</v>
      </c>
      <c r="ABF2" s="3" t="s">
        <v>26</v>
      </c>
      <c r="ABG2" s="3" t="s">
        <v>2</v>
      </c>
      <c r="ABH2" s="3" t="s">
        <v>26</v>
      </c>
      <c r="ABI2" s="3" t="s">
        <v>2</v>
      </c>
      <c r="ABJ2" s="3" t="s">
        <v>26</v>
      </c>
      <c r="ABK2" s="3" t="s">
        <v>2</v>
      </c>
      <c r="ABL2" s="3" t="s">
        <v>26</v>
      </c>
      <c r="ABM2" s="3" t="s">
        <v>2</v>
      </c>
      <c r="ABN2" s="3" t="s">
        <v>26</v>
      </c>
      <c r="ABO2" s="3" t="s">
        <v>2</v>
      </c>
      <c r="ABP2" s="3" t="s">
        <v>26</v>
      </c>
      <c r="ABQ2" s="3" t="s">
        <v>2</v>
      </c>
      <c r="ABR2" s="3" t="s">
        <v>26</v>
      </c>
      <c r="ABS2" s="3" t="s">
        <v>2</v>
      </c>
      <c r="ABT2" s="3" t="s">
        <v>26</v>
      </c>
      <c r="ABU2" s="3" t="s">
        <v>2</v>
      </c>
      <c r="ABV2" s="3" t="s">
        <v>26</v>
      </c>
      <c r="ABW2" s="3" t="s">
        <v>2</v>
      </c>
      <c r="ABX2" s="3" t="s">
        <v>26</v>
      </c>
      <c r="ABY2" s="3" t="s">
        <v>2</v>
      </c>
      <c r="ABZ2" s="3" t="s">
        <v>26</v>
      </c>
      <c r="ACA2" s="3" t="s">
        <v>2</v>
      </c>
      <c r="ACB2" s="3" t="s">
        <v>26</v>
      </c>
      <c r="ACC2" s="3" t="s">
        <v>2</v>
      </c>
      <c r="ACD2" s="3" t="s">
        <v>26</v>
      </c>
      <c r="ACE2" s="3" t="s">
        <v>2</v>
      </c>
      <c r="ACF2" s="3" t="s">
        <v>26</v>
      </c>
      <c r="ACG2" s="3" t="s">
        <v>2</v>
      </c>
      <c r="ACH2" s="3" t="s">
        <v>26</v>
      </c>
      <c r="ACI2" s="3" t="s">
        <v>2</v>
      </c>
      <c r="ACJ2" s="3" t="s">
        <v>26</v>
      </c>
      <c r="ACK2" s="3" t="s">
        <v>2</v>
      </c>
      <c r="ACL2" s="3" t="s">
        <v>26</v>
      </c>
      <c r="ACM2" t="s">
        <v>2</v>
      </c>
      <c r="ACN2" t="s">
        <v>26</v>
      </c>
      <c r="ACO2" t="s">
        <v>2</v>
      </c>
      <c r="ACP2" t="s">
        <v>26</v>
      </c>
      <c r="ACQ2" t="s">
        <v>2</v>
      </c>
      <c r="ACR2" t="s">
        <v>26</v>
      </c>
      <c r="ACS2" t="s">
        <v>2</v>
      </c>
      <c r="ACT2" t="s">
        <v>26</v>
      </c>
      <c r="ACU2" t="s">
        <v>2</v>
      </c>
      <c r="ACV2" t="s">
        <v>26</v>
      </c>
      <c r="ACW2" t="s">
        <v>2</v>
      </c>
      <c r="ACX2" t="s">
        <v>26</v>
      </c>
      <c r="ACY2" t="s">
        <v>2</v>
      </c>
      <c r="ACZ2" t="s">
        <v>26</v>
      </c>
      <c r="ADA2" t="s">
        <v>2</v>
      </c>
      <c r="ADB2" t="s">
        <v>26</v>
      </c>
      <c r="ADC2" t="s">
        <v>2</v>
      </c>
      <c r="ADD2" t="s">
        <v>26</v>
      </c>
      <c r="ADE2" t="s">
        <v>2</v>
      </c>
      <c r="ADF2" t="s">
        <v>26</v>
      </c>
      <c r="ADG2" t="s">
        <v>2</v>
      </c>
      <c r="ADH2" t="s">
        <v>26</v>
      </c>
      <c r="ADI2" t="s">
        <v>2</v>
      </c>
      <c r="ADJ2" t="s">
        <v>26</v>
      </c>
      <c r="ADK2" t="s">
        <v>2</v>
      </c>
      <c r="ADL2" t="s">
        <v>26</v>
      </c>
      <c r="ADM2" t="s">
        <v>2</v>
      </c>
      <c r="ADN2" t="s">
        <v>26</v>
      </c>
      <c r="ADO2" t="s">
        <v>2</v>
      </c>
      <c r="ADP2" t="s">
        <v>26</v>
      </c>
      <c r="ADQ2" t="s">
        <v>2</v>
      </c>
      <c r="ADR2" t="s">
        <v>26</v>
      </c>
      <c r="ADS2" t="s">
        <v>2</v>
      </c>
      <c r="ADT2" t="s">
        <v>26</v>
      </c>
      <c r="ADU2" t="s">
        <v>2</v>
      </c>
      <c r="ADV2" t="s">
        <v>26</v>
      </c>
      <c r="ADW2" t="s">
        <v>2</v>
      </c>
      <c r="ADX2" t="s">
        <v>26</v>
      </c>
      <c r="ADY2" t="s">
        <v>2</v>
      </c>
      <c r="ADZ2" t="s">
        <v>26</v>
      </c>
      <c r="AEA2" t="s">
        <v>2</v>
      </c>
      <c r="AEB2" t="s">
        <v>26</v>
      </c>
      <c r="AEC2" t="s">
        <v>2</v>
      </c>
      <c r="AED2" t="s">
        <v>26</v>
      </c>
      <c r="AEE2" t="s">
        <v>2</v>
      </c>
      <c r="AEF2" t="s">
        <v>26</v>
      </c>
      <c r="AEG2" t="s">
        <v>2</v>
      </c>
      <c r="AEH2" t="s">
        <v>26</v>
      </c>
      <c r="AEI2" t="s">
        <v>2</v>
      </c>
      <c r="AEJ2" t="s">
        <v>26</v>
      </c>
      <c r="AEK2" t="s">
        <v>2</v>
      </c>
      <c r="AEL2" t="s">
        <v>26</v>
      </c>
      <c r="AEM2" t="s">
        <v>2</v>
      </c>
      <c r="AEN2" t="s">
        <v>26</v>
      </c>
      <c r="AEO2" t="s">
        <v>2</v>
      </c>
      <c r="AEP2" t="s">
        <v>26</v>
      </c>
      <c r="AEQ2" t="s">
        <v>2</v>
      </c>
      <c r="AER2" t="s">
        <v>26</v>
      </c>
      <c r="AES2" t="s">
        <v>2</v>
      </c>
      <c r="AET2" t="s">
        <v>26</v>
      </c>
      <c r="AEU2" t="s">
        <v>2</v>
      </c>
      <c r="AEV2" t="s">
        <v>26</v>
      </c>
      <c r="AEW2" t="s">
        <v>2</v>
      </c>
      <c r="AEX2" t="s">
        <v>26</v>
      </c>
      <c r="AEY2" t="s">
        <v>2</v>
      </c>
      <c r="AEZ2" t="s">
        <v>26</v>
      </c>
      <c r="AFA2" t="s">
        <v>2</v>
      </c>
      <c r="AFB2" t="s">
        <v>26</v>
      </c>
      <c r="AFC2" t="s">
        <v>2</v>
      </c>
      <c r="AFD2" t="s">
        <v>26</v>
      </c>
      <c r="AFE2" t="s">
        <v>2</v>
      </c>
      <c r="AFF2" t="s">
        <v>26</v>
      </c>
      <c r="AFG2" t="s">
        <v>2</v>
      </c>
      <c r="AFH2" t="s">
        <v>26</v>
      </c>
      <c r="AFI2" t="s">
        <v>2</v>
      </c>
      <c r="AFJ2" t="s">
        <v>26</v>
      </c>
      <c r="AFK2" t="s">
        <v>2</v>
      </c>
      <c r="AFL2" t="s">
        <v>26</v>
      </c>
      <c r="AFM2" t="s">
        <v>2</v>
      </c>
      <c r="AFN2" t="s">
        <v>26</v>
      </c>
      <c r="AFO2" t="s">
        <v>2</v>
      </c>
      <c r="AFP2" t="s">
        <v>26</v>
      </c>
      <c r="AFQ2" t="s">
        <v>2</v>
      </c>
      <c r="AFR2" t="s">
        <v>26</v>
      </c>
      <c r="AFS2" t="s">
        <v>2</v>
      </c>
      <c r="AFT2" t="s">
        <v>26</v>
      </c>
      <c r="AFU2" t="s">
        <v>2</v>
      </c>
      <c r="AFV2" t="s">
        <v>26</v>
      </c>
      <c r="AFW2" t="s">
        <v>2</v>
      </c>
      <c r="AFX2" t="s">
        <v>26</v>
      </c>
      <c r="AFY2" t="s">
        <v>2</v>
      </c>
      <c r="AFZ2" t="s">
        <v>26</v>
      </c>
      <c r="AGA2" t="s">
        <v>2</v>
      </c>
      <c r="AGB2" t="s">
        <v>26</v>
      </c>
      <c r="AGC2" t="s">
        <v>2</v>
      </c>
      <c r="AGD2" t="s">
        <v>26</v>
      </c>
      <c r="AGE2" t="s">
        <v>2</v>
      </c>
      <c r="AGF2" t="s">
        <v>26</v>
      </c>
      <c r="AGG2" t="s">
        <v>2</v>
      </c>
      <c r="AGH2" t="s">
        <v>26</v>
      </c>
      <c r="AGI2" t="s">
        <v>2</v>
      </c>
      <c r="AGJ2" t="s">
        <v>26</v>
      </c>
      <c r="AGK2" t="s">
        <v>2</v>
      </c>
      <c r="AGL2" t="s">
        <v>26</v>
      </c>
      <c r="AGM2" t="s">
        <v>2</v>
      </c>
      <c r="AGN2" t="s">
        <v>26</v>
      </c>
      <c r="AGO2" t="s">
        <v>2</v>
      </c>
      <c r="AGP2" t="s">
        <v>26</v>
      </c>
      <c r="AGQ2" t="s">
        <v>2</v>
      </c>
      <c r="AGR2" t="s">
        <v>26</v>
      </c>
      <c r="AGS2" t="s">
        <v>2</v>
      </c>
      <c r="AGT2" t="s">
        <v>26</v>
      </c>
      <c r="AGU2" t="s">
        <v>2</v>
      </c>
      <c r="AGV2" t="s">
        <v>26</v>
      </c>
      <c r="AGW2" t="s">
        <v>2</v>
      </c>
      <c r="AGX2" t="s">
        <v>26</v>
      </c>
      <c r="AGY2" t="s">
        <v>2</v>
      </c>
      <c r="AGZ2" t="s">
        <v>26</v>
      </c>
      <c r="AHA2" t="s">
        <v>2</v>
      </c>
      <c r="AHB2" t="s">
        <v>26</v>
      </c>
      <c r="AHC2" t="s">
        <v>2</v>
      </c>
      <c r="AHD2" t="s">
        <v>26</v>
      </c>
      <c r="AHE2" t="s">
        <v>2</v>
      </c>
      <c r="AHF2" t="s">
        <v>26</v>
      </c>
      <c r="AHG2" t="s">
        <v>2</v>
      </c>
      <c r="AHH2" t="s">
        <v>26</v>
      </c>
      <c r="AHI2" t="s">
        <v>2</v>
      </c>
      <c r="AHJ2" t="s">
        <v>26</v>
      </c>
      <c r="AHK2" t="s">
        <v>2</v>
      </c>
      <c r="AHL2" t="s">
        <v>26</v>
      </c>
      <c r="AHM2" t="s">
        <v>2</v>
      </c>
      <c r="AHN2" t="s">
        <v>26</v>
      </c>
      <c r="AHO2" t="s">
        <v>2</v>
      </c>
      <c r="AHP2" t="s">
        <v>26</v>
      </c>
      <c r="AHQ2" t="s">
        <v>2</v>
      </c>
      <c r="AHR2" t="s">
        <v>26</v>
      </c>
      <c r="AHS2" t="s">
        <v>2</v>
      </c>
      <c r="AHT2" t="s">
        <v>26</v>
      </c>
      <c r="AHU2" t="s">
        <v>2</v>
      </c>
      <c r="AHV2" t="s">
        <v>26</v>
      </c>
      <c r="AHW2" t="s">
        <v>2</v>
      </c>
      <c r="AHX2" t="s">
        <v>26</v>
      </c>
      <c r="AHY2" t="s">
        <v>2</v>
      </c>
      <c r="AHZ2" t="s">
        <v>26</v>
      </c>
      <c r="AIA2" t="s">
        <v>2</v>
      </c>
      <c r="AIB2" t="s">
        <v>26</v>
      </c>
      <c r="AIC2" t="s">
        <v>2</v>
      </c>
      <c r="AID2" t="s">
        <v>26</v>
      </c>
      <c r="AIE2" t="s">
        <v>2</v>
      </c>
      <c r="AIF2" t="s">
        <v>26</v>
      </c>
      <c r="AIG2" t="s">
        <v>2</v>
      </c>
      <c r="AIH2" t="s">
        <v>26</v>
      </c>
      <c r="AII2" t="s">
        <v>2</v>
      </c>
      <c r="AIJ2" t="s">
        <v>26</v>
      </c>
      <c r="AIK2" t="s">
        <v>2</v>
      </c>
      <c r="AIL2" t="s">
        <v>26</v>
      </c>
      <c r="AIM2" t="s">
        <v>2</v>
      </c>
      <c r="AIN2" t="s">
        <v>26</v>
      </c>
      <c r="AIO2" t="s">
        <v>2</v>
      </c>
      <c r="AIP2" t="s">
        <v>26</v>
      </c>
      <c r="AIQ2" t="s">
        <v>2</v>
      </c>
      <c r="AIR2" t="s">
        <v>26</v>
      </c>
      <c r="AIS2" t="s">
        <v>2</v>
      </c>
      <c r="AIT2" t="s">
        <v>26</v>
      </c>
      <c r="AIU2" t="s">
        <v>2</v>
      </c>
      <c r="AIV2" t="s">
        <v>26</v>
      </c>
      <c r="AIW2" t="s">
        <v>2</v>
      </c>
      <c r="AIX2" t="s">
        <v>26</v>
      </c>
      <c r="AIY2" t="s">
        <v>2</v>
      </c>
      <c r="AIZ2" t="s">
        <v>26</v>
      </c>
      <c r="AJA2" t="s">
        <v>2</v>
      </c>
      <c r="AJB2" t="s">
        <v>26</v>
      </c>
      <c r="AJC2" t="s">
        <v>2</v>
      </c>
      <c r="AJD2" t="s">
        <v>26</v>
      </c>
      <c r="AJE2" t="s">
        <v>2</v>
      </c>
      <c r="AJF2" t="s">
        <v>26</v>
      </c>
      <c r="AJG2" t="s">
        <v>2</v>
      </c>
      <c r="AJH2" t="s">
        <v>26</v>
      </c>
      <c r="AJI2" t="s">
        <v>2</v>
      </c>
      <c r="AJJ2" t="s">
        <v>26</v>
      </c>
      <c r="AJK2" t="s">
        <v>2</v>
      </c>
      <c r="AJL2" t="s">
        <v>26</v>
      </c>
      <c r="AJM2" t="s">
        <v>2</v>
      </c>
      <c r="AJN2" t="s">
        <v>26</v>
      </c>
      <c r="AJO2" t="s">
        <v>2</v>
      </c>
      <c r="AJP2" t="s">
        <v>26</v>
      </c>
      <c r="AJQ2" t="s">
        <v>2</v>
      </c>
      <c r="AJR2" t="s">
        <v>26</v>
      </c>
      <c r="AJS2" t="s">
        <v>2</v>
      </c>
      <c r="AJT2" t="s">
        <v>26</v>
      </c>
      <c r="AJU2" t="s">
        <v>2</v>
      </c>
      <c r="AJV2" t="s">
        <v>26</v>
      </c>
      <c r="AJW2" t="s">
        <v>2</v>
      </c>
      <c r="AJX2" t="s">
        <v>26</v>
      </c>
      <c r="AJY2" t="s">
        <v>2</v>
      </c>
      <c r="AJZ2" t="s">
        <v>26</v>
      </c>
      <c r="AKA2" t="s">
        <v>2</v>
      </c>
      <c r="AKB2" t="s">
        <v>26</v>
      </c>
      <c r="AKC2" t="s">
        <v>2</v>
      </c>
      <c r="AKD2" t="s">
        <v>26</v>
      </c>
      <c r="AKE2" t="s">
        <v>2</v>
      </c>
      <c r="AKF2" t="s">
        <v>26</v>
      </c>
      <c r="AKG2" t="s">
        <v>2</v>
      </c>
      <c r="AKH2" t="s">
        <v>26</v>
      </c>
      <c r="AKI2" t="s">
        <v>2</v>
      </c>
      <c r="AKJ2" t="s">
        <v>26</v>
      </c>
      <c r="AKK2" t="s">
        <v>2</v>
      </c>
      <c r="AKL2" t="s">
        <v>26</v>
      </c>
      <c r="AKM2" t="s">
        <v>2</v>
      </c>
      <c r="AKN2" t="s">
        <v>26</v>
      </c>
      <c r="AKO2" t="s">
        <v>2</v>
      </c>
      <c r="AKP2" t="s">
        <v>26</v>
      </c>
      <c r="AKQ2" t="s">
        <v>2</v>
      </c>
      <c r="AKR2" t="s">
        <v>26</v>
      </c>
      <c r="AKS2" t="s">
        <v>2</v>
      </c>
      <c r="AKT2" t="s">
        <v>26</v>
      </c>
      <c r="AKU2" t="s">
        <v>2</v>
      </c>
      <c r="AKV2" t="s">
        <v>26</v>
      </c>
      <c r="AKW2" t="s">
        <v>2</v>
      </c>
      <c r="AKX2" t="s">
        <v>26</v>
      </c>
      <c r="AKY2" t="s">
        <v>2</v>
      </c>
      <c r="AKZ2" t="s">
        <v>26</v>
      </c>
      <c r="ALA2" t="s">
        <v>2</v>
      </c>
      <c r="ALB2" t="s">
        <v>26</v>
      </c>
      <c r="ALC2" t="s">
        <v>2</v>
      </c>
      <c r="ALD2" t="s">
        <v>26</v>
      </c>
      <c r="ALE2" t="s">
        <v>2</v>
      </c>
      <c r="ALF2" t="s">
        <v>26</v>
      </c>
      <c r="ALG2" t="s">
        <v>2</v>
      </c>
      <c r="ALH2" t="s">
        <v>26</v>
      </c>
      <c r="ALI2" t="s">
        <v>2</v>
      </c>
      <c r="ALJ2" t="s">
        <v>26</v>
      </c>
      <c r="ALK2" t="s">
        <v>2</v>
      </c>
      <c r="ALL2" t="s">
        <v>26</v>
      </c>
      <c r="ALM2" t="s">
        <v>2</v>
      </c>
      <c r="ALN2" t="s">
        <v>26</v>
      </c>
      <c r="ALO2" t="s">
        <v>2</v>
      </c>
      <c r="ALP2" t="s">
        <v>26</v>
      </c>
      <c r="ALQ2" t="s">
        <v>2</v>
      </c>
      <c r="ALR2" t="s">
        <v>26</v>
      </c>
      <c r="ALS2" t="s">
        <v>2</v>
      </c>
      <c r="ALT2" t="s">
        <v>26</v>
      </c>
      <c r="ALU2" t="s">
        <v>2</v>
      </c>
      <c r="ALV2" t="s">
        <v>26</v>
      </c>
      <c r="ALW2" t="s">
        <v>2</v>
      </c>
      <c r="ALX2" t="s">
        <v>26</v>
      </c>
      <c r="ALY2" t="s">
        <v>2</v>
      </c>
      <c r="ALZ2" t="s">
        <v>26</v>
      </c>
      <c r="AMA2" t="s">
        <v>2</v>
      </c>
      <c r="AMB2" t="s">
        <v>26</v>
      </c>
      <c r="AMC2" t="s">
        <v>2</v>
      </c>
      <c r="AMD2" t="s">
        <v>26</v>
      </c>
      <c r="AME2" t="s">
        <v>2</v>
      </c>
      <c r="AMF2" t="s">
        <v>26</v>
      </c>
      <c r="AMG2" t="s">
        <v>2</v>
      </c>
      <c r="AMH2" t="s">
        <v>26</v>
      </c>
      <c r="AMI2" t="s">
        <v>2</v>
      </c>
      <c r="AMJ2" t="s">
        <v>26</v>
      </c>
      <c r="AMK2" t="s">
        <v>2</v>
      </c>
      <c r="AML2" t="s">
        <v>26</v>
      </c>
      <c r="AMM2" t="s">
        <v>2</v>
      </c>
      <c r="AMN2" t="s">
        <v>26</v>
      </c>
      <c r="AMO2" t="s">
        <v>2</v>
      </c>
      <c r="AMP2" t="s">
        <v>26</v>
      </c>
      <c r="AMQ2" t="s">
        <v>2</v>
      </c>
      <c r="AMR2" t="s">
        <v>26</v>
      </c>
      <c r="AMS2" t="s">
        <v>2</v>
      </c>
      <c r="AMT2" t="s">
        <v>26</v>
      </c>
      <c r="AMU2" t="s">
        <v>2</v>
      </c>
      <c r="AMV2" t="s">
        <v>26</v>
      </c>
      <c r="AMW2" t="s">
        <v>2</v>
      </c>
      <c r="AMX2" t="s">
        <v>26</v>
      </c>
      <c r="AMY2" t="s">
        <v>2</v>
      </c>
      <c r="AMZ2" t="s">
        <v>26</v>
      </c>
      <c r="ANA2" t="s">
        <v>2</v>
      </c>
      <c r="ANB2" t="s">
        <v>26</v>
      </c>
      <c r="ANC2" t="s">
        <v>2</v>
      </c>
      <c r="AND2" t="s">
        <v>26</v>
      </c>
      <c r="ANE2" t="s">
        <v>2</v>
      </c>
      <c r="ANF2" t="s">
        <v>26</v>
      </c>
      <c r="ANG2" t="s">
        <v>2</v>
      </c>
      <c r="ANH2" t="s">
        <v>26</v>
      </c>
      <c r="ANI2" t="s">
        <v>2</v>
      </c>
      <c r="ANJ2" t="s">
        <v>26</v>
      </c>
      <c r="ANK2" t="s">
        <v>2</v>
      </c>
      <c r="ANL2" t="s">
        <v>26</v>
      </c>
      <c r="ANM2" t="s">
        <v>2</v>
      </c>
      <c r="ANN2" t="s">
        <v>26</v>
      </c>
      <c r="ANO2" t="s">
        <v>2</v>
      </c>
      <c r="ANP2" t="s">
        <v>26</v>
      </c>
      <c r="ANQ2" t="s">
        <v>2</v>
      </c>
      <c r="ANR2" t="s">
        <v>26</v>
      </c>
      <c r="ANS2" t="s">
        <v>2</v>
      </c>
      <c r="ANT2" t="s">
        <v>26</v>
      </c>
      <c r="ANU2" t="s">
        <v>2</v>
      </c>
      <c r="ANV2" t="s">
        <v>26</v>
      </c>
      <c r="ANW2" t="s">
        <v>2</v>
      </c>
      <c r="ANX2" t="s">
        <v>26</v>
      </c>
      <c r="ANY2" t="s">
        <v>2</v>
      </c>
      <c r="ANZ2" t="s">
        <v>26</v>
      </c>
      <c r="AOA2" t="s">
        <v>2</v>
      </c>
      <c r="AOB2" t="s">
        <v>26</v>
      </c>
      <c r="AOC2" t="s">
        <v>2</v>
      </c>
      <c r="AOD2" t="s">
        <v>26</v>
      </c>
      <c r="AOE2" t="s">
        <v>2</v>
      </c>
      <c r="AOF2" t="s">
        <v>26</v>
      </c>
      <c r="AOG2" t="s">
        <v>2</v>
      </c>
      <c r="AOH2" t="s">
        <v>26</v>
      </c>
      <c r="AOI2" t="s">
        <v>2</v>
      </c>
      <c r="AOJ2" t="s">
        <v>26</v>
      </c>
      <c r="AOK2" t="s">
        <v>2</v>
      </c>
      <c r="AOL2" t="s">
        <v>26</v>
      </c>
      <c r="AOM2" t="s">
        <v>2</v>
      </c>
      <c r="AON2" t="s">
        <v>26</v>
      </c>
      <c r="AOO2" t="s">
        <v>2</v>
      </c>
      <c r="AOP2" t="s">
        <v>26</v>
      </c>
      <c r="AOQ2" t="s">
        <v>2</v>
      </c>
      <c r="AOR2" t="s">
        <v>26</v>
      </c>
      <c r="AOS2" t="s">
        <v>2</v>
      </c>
      <c r="AOT2" t="s">
        <v>26</v>
      </c>
      <c r="AOU2" t="s">
        <v>2</v>
      </c>
      <c r="AOV2" t="s">
        <v>26</v>
      </c>
      <c r="AOW2" t="s">
        <v>2</v>
      </c>
      <c r="AOX2" t="s">
        <v>26</v>
      </c>
      <c r="AOY2" t="s">
        <v>2</v>
      </c>
      <c r="AOZ2" t="s">
        <v>26</v>
      </c>
      <c r="APA2" t="s">
        <v>2</v>
      </c>
      <c r="APB2" t="s">
        <v>26</v>
      </c>
      <c r="APC2" t="s">
        <v>2</v>
      </c>
      <c r="APD2" t="s">
        <v>26</v>
      </c>
      <c r="APE2" t="s">
        <v>2</v>
      </c>
      <c r="APF2" t="s">
        <v>26</v>
      </c>
      <c r="APG2" t="s">
        <v>2</v>
      </c>
      <c r="APH2" t="s">
        <v>26</v>
      </c>
      <c r="API2" t="s">
        <v>2</v>
      </c>
      <c r="APJ2" t="s">
        <v>26</v>
      </c>
      <c r="APK2" t="s">
        <v>2</v>
      </c>
      <c r="APL2" t="s">
        <v>26</v>
      </c>
      <c r="APM2" t="s">
        <v>2</v>
      </c>
      <c r="APN2" t="s">
        <v>26</v>
      </c>
      <c r="APO2" t="s">
        <v>2</v>
      </c>
      <c r="APP2" t="s">
        <v>26</v>
      </c>
      <c r="APQ2" t="s">
        <v>2</v>
      </c>
      <c r="APR2" t="s">
        <v>26</v>
      </c>
      <c r="APS2" t="s">
        <v>2</v>
      </c>
      <c r="APT2" t="s">
        <v>26</v>
      </c>
      <c r="APU2" t="s">
        <v>2</v>
      </c>
      <c r="APV2" t="s">
        <v>26</v>
      </c>
      <c r="APW2" t="s">
        <v>2</v>
      </c>
      <c r="APX2" t="s">
        <v>26</v>
      </c>
      <c r="APY2" t="s">
        <v>2</v>
      </c>
      <c r="APZ2" t="s">
        <v>26</v>
      </c>
      <c r="AQA2" t="s">
        <v>2</v>
      </c>
      <c r="AQB2" t="s">
        <v>26</v>
      </c>
      <c r="AQC2" t="s">
        <v>2</v>
      </c>
      <c r="AQD2" t="s">
        <v>26</v>
      </c>
      <c r="AQE2" t="s">
        <v>2</v>
      </c>
      <c r="AQF2" t="s">
        <v>26</v>
      </c>
      <c r="AQG2" t="s">
        <v>2</v>
      </c>
      <c r="AQH2" t="s">
        <v>26</v>
      </c>
      <c r="AQI2" t="s">
        <v>2</v>
      </c>
      <c r="AQJ2" t="s">
        <v>26</v>
      </c>
      <c r="AQK2" t="s">
        <v>2</v>
      </c>
      <c r="AQL2" t="s">
        <v>26</v>
      </c>
      <c r="AQM2" t="s">
        <v>2</v>
      </c>
      <c r="AQN2" t="s">
        <v>26</v>
      </c>
      <c r="AQO2" t="s">
        <v>2</v>
      </c>
      <c r="AQP2" t="s">
        <v>26</v>
      </c>
      <c r="AQQ2" t="s">
        <v>2</v>
      </c>
      <c r="AQR2" t="s">
        <v>26</v>
      </c>
      <c r="AQS2" t="s">
        <v>2</v>
      </c>
      <c r="AQT2" t="s">
        <v>26</v>
      </c>
      <c r="AQU2" t="s">
        <v>2</v>
      </c>
      <c r="AQV2" t="s">
        <v>26</v>
      </c>
      <c r="AQW2" t="s">
        <v>2</v>
      </c>
      <c r="AQX2" t="s">
        <v>26</v>
      </c>
      <c r="AQY2" t="s">
        <v>2</v>
      </c>
      <c r="AQZ2" t="s">
        <v>26</v>
      </c>
      <c r="ARA2" t="s">
        <v>2</v>
      </c>
      <c r="ARB2" t="s">
        <v>26</v>
      </c>
      <c r="ARC2" t="s">
        <v>2</v>
      </c>
      <c r="ARD2" t="s">
        <v>26</v>
      </c>
      <c r="ARE2" t="s">
        <v>2</v>
      </c>
      <c r="ARF2" t="s">
        <v>26</v>
      </c>
      <c r="ARG2" t="s">
        <v>2</v>
      </c>
      <c r="ARH2" t="s">
        <v>26</v>
      </c>
      <c r="ARI2" t="s">
        <v>2</v>
      </c>
      <c r="ARJ2" t="s">
        <v>26</v>
      </c>
      <c r="ARK2" t="s">
        <v>2</v>
      </c>
      <c r="ARL2" t="s">
        <v>26</v>
      </c>
      <c r="ARM2" t="s">
        <v>2</v>
      </c>
      <c r="ARN2" t="s">
        <v>26</v>
      </c>
      <c r="ARO2" t="s">
        <v>2</v>
      </c>
      <c r="ARP2" t="s">
        <v>26</v>
      </c>
      <c r="ARQ2" t="s">
        <v>2</v>
      </c>
      <c r="ARR2" t="s">
        <v>26</v>
      </c>
      <c r="ARS2" t="s">
        <v>2</v>
      </c>
      <c r="ART2" t="s">
        <v>26</v>
      </c>
      <c r="ARU2" t="s">
        <v>2</v>
      </c>
      <c r="ARV2" t="s">
        <v>26</v>
      </c>
      <c r="ARW2" t="s">
        <v>2</v>
      </c>
      <c r="ARX2" t="s">
        <v>26</v>
      </c>
      <c r="ARY2" t="s">
        <v>2</v>
      </c>
      <c r="ARZ2" t="s">
        <v>26</v>
      </c>
      <c r="ASA2" t="s">
        <v>2</v>
      </c>
      <c r="ASB2" t="s">
        <v>26</v>
      </c>
      <c r="ASC2" t="s">
        <v>2</v>
      </c>
      <c r="ASD2" t="s">
        <v>26</v>
      </c>
      <c r="ASE2" t="s">
        <v>2</v>
      </c>
      <c r="ASF2" t="s">
        <v>26</v>
      </c>
      <c r="ASG2" t="s">
        <v>2</v>
      </c>
      <c r="ASH2" t="s">
        <v>26</v>
      </c>
      <c r="ASI2" t="s">
        <v>2</v>
      </c>
      <c r="ASJ2" t="s">
        <v>26</v>
      </c>
      <c r="ASK2" t="s">
        <v>2</v>
      </c>
      <c r="ASL2" t="s">
        <v>26</v>
      </c>
    </row>
    <row r="3" spans="2:1182" x14ac:dyDescent="0.3">
      <c r="B3" s="1" t="s">
        <v>27</v>
      </c>
      <c r="C3" s="5">
        <v>11502397</v>
      </c>
      <c r="D3" s="5">
        <v>100</v>
      </c>
      <c r="E3" s="5">
        <v>12322261</v>
      </c>
      <c r="F3" s="5">
        <v>100</v>
      </c>
      <c r="G3" s="5">
        <v>13517381</v>
      </c>
      <c r="H3" s="5">
        <v>100</v>
      </c>
      <c r="I3" s="5">
        <v>13288662</v>
      </c>
      <c r="J3" s="5">
        <v>100</v>
      </c>
      <c r="K3" s="5">
        <v>13154446</v>
      </c>
      <c r="L3" s="5">
        <v>100</v>
      </c>
      <c r="M3" s="5">
        <v>14134210</v>
      </c>
      <c r="N3" s="5">
        <v>100</v>
      </c>
      <c r="O3" s="5">
        <v>13917074</v>
      </c>
      <c r="P3" s="5">
        <v>100</v>
      </c>
      <c r="Q3" s="5">
        <v>11672681</v>
      </c>
      <c r="R3" s="5">
        <v>100</v>
      </c>
      <c r="S3" s="5">
        <v>14102262</v>
      </c>
      <c r="T3" s="5">
        <v>100</v>
      </c>
      <c r="U3" s="5">
        <v>13954526</v>
      </c>
      <c r="V3" s="5">
        <v>100</v>
      </c>
      <c r="W3" s="5">
        <v>13374573</v>
      </c>
      <c r="X3" s="5">
        <v>100</v>
      </c>
      <c r="Y3" s="5">
        <v>13338669</v>
      </c>
      <c r="Z3" s="5">
        <v>100</v>
      </c>
      <c r="AA3" s="5">
        <v>14113782</v>
      </c>
      <c r="AB3" s="5">
        <v>100</v>
      </c>
      <c r="AC3" s="5">
        <v>13764018</v>
      </c>
      <c r="AD3" s="5">
        <v>100</v>
      </c>
      <c r="AE3" s="5">
        <v>11528366</v>
      </c>
      <c r="AF3" s="5">
        <v>100</v>
      </c>
      <c r="AG3" s="5">
        <v>13707553</v>
      </c>
      <c r="AH3" s="5">
        <v>100</v>
      </c>
      <c r="AI3" s="5">
        <v>13414054</v>
      </c>
      <c r="AJ3" s="5">
        <v>100</v>
      </c>
      <c r="AK3" s="5">
        <v>13092453</v>
      </c>
      <c r="AL3" s="5">
        <v>100</v>
      </c>
      <c r="AM3" s="5">
        <v>13046952</v>
      </c>
      <c r="AN3" s="5">
        <v>100</v>
      </c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>
        <v>9942299</v>
      </c>
      <c r="FD3" s="5">
        <v>100</v>
      </c>
      <c r="FE3" s="5">
        <v>8498738</v>
      </c>
      <c r="FF3" s="5">
        <v>100</v>
      </c>
      <c r="FG3" s="5">
        <v>10755870</v>
      </c>
      <c r="FH3" s="5">
        <v>100</v>
      </c>
      <c r="FI3" s="5">
        <v>9163544</v>
      </c>
      <c r="FJ3" s="5">
        <v>100</v>
      </c>
      <c r="FK3" s="5">
        <v>10296295</v>
      </c>
      <c r="FL3" s="5">
        <v>100</v>
      </c>
      <c r="FM3" s="5">
        <v>11725243</v>
      </c>
      <c r="FN3" s="5">
        <v>100</v>
      </c>
      <c r="FO3" s="5">
        <v>8275826</v>
      </c>
      <c r="FP3" s="5">
        <v>100</v>
      </c>
      <c r="FQ3" s="5">
        <v>9012119</v>
      </c>
      <c r="FR3" s="5">
        <v>100</v>
      </c>
      <c r="FS3" s="5">
        <v>12770577</v>
      </c>
      <c r="FT3" s="5">
        <v>100</v>
      </c>
      <c r="FU3" s="5">
        <v>12075856</v>
      </c>
      <c r="FV3" s="5">
        <v>100</v>
      </c>
      <c r="FW3" s="5">
        <v>12260486</v>
      </c>
      <c r="FX3" s="5">
        <v>100</v>
      </c>
      <c r="FY3" s="5">
        <v>13811989</v>
      </c>
      <c r="FZ3" s="5">
        <v>100</v>
      </c>
      <c r="GA3" s="5">
        <v>13839048</v>
      </c>
      <c r="GB3" s="5">
        <v>100</v>
      </c>
      <c r="GC3" s="5">
        <v>10763790</v>
      </c>
      <c r="GD3" s="5">
        <v>100</v>
      </c>
      <c r="GE3" s="5">
        <v>13171671</v>
      </c>
      <c r="GF3" s="5">
        <v>100</v>
      </c>
      <c r="GG3" s="5">
        <v>13536992</v>
      </c>
      <c r="GH3" s="5">
        <v>100</v>
      </c>
      <c r="GI3" s="5">
        <v>12891165</v>
      </c>
      <c r="GJ3" s="5">
        <v>100</v>
      </c>
      <c r="GK3" s="5">
        <v>13691625</v>
      </c>
      <c r="GL3" s="5">
        <v>100</v>
      </c>
      <c r="GM3" s="5">
        <v>15538424</v>
      </c>
      <c r="GN3" s="5">
        <v>100</v>
      </c>
      <c r="GO3" s="5">
        <v>15077083</v>
      </c>
      <c r="GP3" s="5">
        <v>100</v>
      </c>
      <c r="GQ3" s="5">
        <v>11840304</v>
      </c>
      <c r="GR3" s="5">
        <v>100</v>
      </c>
      <c r="GS3" s="5">
        <v>13000053</v>
      </c>
      <c r="GT3" s="5">
        <v>100</v>
      </c>
      <c r="GU3" s="5">
        <v>14448145</v>
      </c>
      <c r="GV3" s="5">
        <v>100</v>
      </c>
      <c r="GW3" s="5">
        <v>13583162</v>
      </c>
      <c r="GX3" s="5">
        <v>100</v>
      </c>
      <c r="GY3" s="5">
        <v>13486240</v>
      </c>
      <c r="GZ3" s="5">
        <v>100</v>
      </c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>
        <v>14520457</v>
      </c>
      <c r="IZ3" s="5">
        <v>100</v>
      </c>
      <c r="JA3" s="5">
        <v>13192202</v>
      </c>
      <c r="JB3" s="5">
        <v>100</v>
      </c>
      <c r="JC3" s="5">
        <v>13974671</v>
      </c>
      <c r="JD3" s="5">
        <v>100</v>
      </c>
      <c r="JE3" s="5">
        <v>15322706</v>
      </c>
      <c r="JF3" s="5">
        <v>100</v>
      </c>
      <c r="JG3" s="5">
        <v>16295995</v>
      </c>
      <c r="JH3" s="5">
        <v>100</v>
      </c>
      <c r="JI3" s="5">
        <v>13782091</v>
      </c>
      <c r="JJ3" s="5">
        <v>100</v>
      </c>
      <c r="JK3" s="5">
        <v>14972343</v>
      </c>
      <c r="JL3" s="5">
        <v>100</v>
      </c>
      <c r="JM3" s="5">
        <v>16845593</v>
      </c>
      <c r="JN3" s="5">
        <v>100</v>
      </c>
      <c r="JO3" s="5">
        <v>14951192</v>
      </c>
      <c r="JP3" s="5">
        <v>100</v>
      </c>
      <c r="JQ3" s="5">
        <v>12504349</v>
      </c>
      <c r="JR3" s="5">
        <v>100</v>
      </c>
      <c r="JS3" s="5">
        <v>13834530</v>
      </c>
      <c r="JT3" s="5">
        <v>100</v>
      </c>
      <c r="JU3" s="5">
        <v>13333256</v>
      </c>
      <c r="JV3" s="5">
        <v>100</v>
      </c>
      <c r="JW3" s="5">
        <v>11482248</v>
      </c>
      <c r="JX3" s="5">
        <v>100</v>
      </c>
      <c r="JY3" s="5">
        <v>13592845</v>
      </c>
      <c r="JZ3" s="5">
        <v>100</v>
      </c>
      <c r="KA3" s="5">
        <v>14722239</v>
      </c>
      <c r="KB3" s="5">
        <v>100</v>
      </c>
      <c r="KC3" s="5">
        <v>13082900</v>
      </c>
      <c r="KD3" s="5">
        <v>100</v>
      </c>
      <c r="KE3" s="5">
        <v>13082656</v>
      </c>
      <c r="KF3" s="5">
        <v>100</v>
      </c>
      <c r="KG3" s="5">
        <v>15483371</v>
      </c>
      <c r="KH3" s="5">
        <v>100</v>
      </c>
      <c r="KI3" s="5">
        <v>14695370</v>
      </c>
      <c r="KJ3" s="5">
        <v>100</v>
      </c>
      <c r="KK3" s="5">
        <v>11914817</v>
      </c>
      <c r="KL3" s="5">
        <v>100</v>
      </c>
      <c r="KM3" s="5">
        <v>13640731</v>
      </c>
      <c r="KN3" s="5">
        <v>100</v>
      </c>
      <c r="KO3" s="5">
        <v>14765635</v>
      </c>
      <c r="KP3" s="5">
        <v>100</v>
      </c>
      <c r="KQ3" s="5">
        <v>14359986</v>
      </c>
      <c r="KR3" s="5">
        <v>100</v>
      </c>
      <c r="KS3" s="5">
        <v>12352391</v>
      </c>
      <c r="KT3" s="5">
        <v>100</v>
      </c>
      <c r="KU3" s="5">
        <v>10424344</v>
      </c>
      <c r="KV3" s="5">
        <v>100</v>
      </c>
      <c r="KW3" s="5">
        <v>15013556</v>
      </c>
      <c r="KX3" s="5">
        <v>100</v>
      </c>
      <c r="KY3" s="5">
        <v>12476834</v>
      </c>
      <c r="KZ3" s="5">
        <v>100</v>
      </c>
      <c r="LA3" s="5">
        <v>14111919</v>
      </c>
      <c r="LB3" s="5">
        <v>100</v>
      </c>
      <c r="LC3" s="5">
        <v>8156421</v>
      </c>
      <c r="LD3" s="5">
        <v>100</v>
      </c>
      <c r="LE3" s="5">
        <v>6834800</v>
      </c>
      <c r="LF3" s="5">
        <v>100</v>
      </c>
      <c r="LG3" s="5">
        <v>6298511</v>
      </c>
      <c r="LH3" s="5">
        <v>100</v>
      </c>
      <c r="LI3" s="5">
        <v>6495376</v>
      </c>
      <c r="LJ3" s="5">
        <v>100</v>
      </c>
      <c r="LK3" s="5">
        <v>4134597</v>
      </c>
      <c r="LL3" s="5">
        <v>100</v>
      </c>
      <c r="LM3" s="5">
        <v>2000483</v>
      </c>
      <c r="LN3" s="5">
        <v>100</v>
      </c>
      <c r="LO3" s="14"/>
      <c r="LP3" s="14"/>
      <c r="LQ3" s="5">
        <v>5145464</v>
      </c>
      <c r="LR3" s="5">
        <v>100</v>
      </c>
      <c r="LS3" s="5">
        <v>6643702</v>
      </c>
      <c r="LT3" s="5">
        <v>100</v>
      </c>
      <c r="LU3" s="5">
        <v>4815563</v>
      </c>
      <c r="LV3" s="5">
        <v>100</v>
      </c>
      <c r="LW3" s="5">
        <v>3232774</v>
      </c>
      <c r="LX3" s="5">
        <v>100</v>
      </c>
      <c r="LY3" s="5">
        <v>12654947</v>
      </c>
      <c r="LZ3" s="5">
        <v>100</v>
      </c>
      <c r="MA3" s="5">
        <v>12488764</v>
      </c>
      <c r="MB3" s="5">
        <v>100</v>
      </c>
      <c r="MC3" s="5">
        <v>10248801</v>
      </c>
      <c r="MD3" s="5">
        <v>100</v>
      </c>
      <c r="ME3" s="5">
        <v>12159262</v>
      </c>
      <c r="MF3" s="5">
        <v>100</v>
      </c>
      <c r="MG3" s="5">
        <v>14140867</v>
      </c>
      <c r="MH3" s="5">
        <v>100</v>
      </c>
      <c r="MI3" s="5">
        <v>11916071</v>
      </c>
      <c r="MJ3" s="5">
        <v>100</v>
      </c>
      <c r="MK3" s="5">
        <v>6694086</v>
      </c>
      <c r="ML3" s="5">
        <v>100</v>
      </c>
      <c r="MM3" s="5">
        <v>12006176</v>
      </c>
      <c r="MN3" s="5">
        <v>100</v>
      </c>
      <c r="MO3" s="5">
        <v>8747637</v>
      </c>
      <c r="MP3" s="5">
        <v>100</v>
      </c>
      <c r="MQ3" s="5">
        <v>1713044</v>
      </c>
      <c r="MR3" s="5">
        <v>100</v>
      </c>
      <c r="MS3" s="5">
        <v>11997356</v>
      </c>
      <c r="MT3" s="5">
        <v>100</v>
      </c>
      <c r="MU3" s="5">
        <v>16060215</v>
      </c>
      <c r="MV3" s="5">
        <v>100</v>
      </c>
      <c r="MW3" s="5">
        <v>11318166</v>
      </c>
      <c r="MX3" s="5">
        <v>100</v>
      </c>
      <c r="MY3" s="5">
        <v>12236420</v>
      </c>
      <c r="MZ3" s="5">
        <v>100</v>
      </c>
      <c r="NA3" s="5">
        <v>13325641</v>
      </c>
      <c r="NB3" s="5">
        <v>100</v>
      </c>
      <c r="NC3" s="5">
        <v>12093401</v>
      </c>
      <c r="ND3" s="5">
        <v>100</v>
      </c>
      <c r="NE3" s="5">
        <v>9218501</v>
      </c>
      <c r="NF3" s="5">
        <v>100</v>
      </c>
      <c r="NG3" s="5">
        <v>13047464</v>
      </c>
      <c r="NH3" s="5">
        <v>100</v>
      </c>
      <c r="NI3" s="5">
        <v>12101851</v>
      </c>
      <c r="NJ3" s="5">
        <v>100</v>
      </c>
      <c r="NK3" s="5">
        <v>12773078</v>
      </c>
      <c r="NL3" s="5">
        <v>100</v>
      </c>
      <c r="NM3" s="5">
        <v>12679056</v>
      </c>
      <c r="NN3" s="5">
        <v>100</v>
      </c>
      <c r="NO3" s="5">
        <v>12981022</v>
      </c>
      <c r="NP3" s="5">
        <v>100</v>
      </c>
      <c r="NQ3" s="5">
        <v>12094209</v>
      </c>
      <c r="NR3" s="5">
        <v>100</v>
      </c>
      <c r="NS3" s="5">
        <v>10595578</v>
      </c>
      <c r="NT3" s="5">
        <v>100</v>
      </c>
      <c r="NU3" s="5">
        <v>14964947</v>
      </c>
      <c r="NV3" s="5">
        <v>100</v>
      </c>
      <c r="NW3" s="5">
        <v>15669684</v>
      </c>
      <c r="NX3" s="5">
        <v>100</v>
      </c>
      <c r="NY3" s="5">
        <v>14415928</v>
      </c>
      <c r="NZ3" s="5">
        <v>100</v>
      </c>
      <c r="OA3" s="5">
        <v>13913131</v>
      </c>
      <c r="OB3" s="5">
        <v>100</v>
      </c>
      <c r="OC3" s="5">
        <v>14918740</v>
      </c>
      <c r="OD3" s="5">
        <v>100</v>
      </c>
      <c r="OE3" s="5">
        <v>14341850</v>
      </c>
      <c r="OF3" s="5">
        <v>100</v>
      </c>
      <c r="OG3" s="5">
        <v>11729350</v>
      </c>
      <c r="OH3" s="5">
        <v>100</v>
      </c>
      <c r="OI3" s="5">
        <v>14229781</v>
      </c>
      <c r="OJ3" s="5">
        <v>100</v>
      </c>
      <c r="OK3" s="5">
        <v>14510600</v>
      </c>
      <c r="OL3" s="5">
        <v>100</v>
      </c>
      <c r="OM3" s="5">
        <v>14063412</v>
      </c>
      <c r="ON3" s="5">
        <v>100</v>
      </c>
      <c r="OO3" s="5">
        <v>13701346</v>
      </c>
      <c r="OP3" s="5">
        <v>100</v>
      </c>
      <c r="OQ3">
        <v>13724356</v>
      </c>
      <c r="OR3">
        <v>100</v>
      </c>
      <c r="OS3">
        <v>13117049</v>
      </c>
      <c r="OT3">
        <v>100</v>
      </c>
      <c r="OU3">
        <v>12047225</v>
      </c>
      <c r="OV3">
        <v>100</v>
      </c>
      <c r="OW3">
        <v>15094025</v>
      </c>
      <c r="OX3">
        <v>100</v>
      </c>
      <c r="OY3" s="5">
        <v>14851384</v>
      </c>
      <c r="OZ3">
        <v>100</v>
      </c>
      <c r="PA3" s="5">
        <v>100</v>
      </c>
      <c r="PB3">
        <v>100</v>
      </c>
      <c r="PC3" s="5"/>
      <c r="PD3" s="5"/>
      <c r="PE3">
        <v>14650786</v>
      </c>
      <c r="PF3">
        <v>100</v>
      </c>
      <c r="PG3">
        <v>13933450</v>
      </c>
      <c r="PH3">
        <v>100</v>
      </c>
      <c r="PI3">
        <v>12048799</v>
      </c>
      <c r="PJ3">
        <v>100</v>
      </c>
      <c r="PK3">
        <v>14396726</v>
      </c>
      <c r="PL3">
        <v>100</v>
      </c>
      <c r="PM3">
        <v>14396726</v>
      </c>
      <c r="PN3">
        <v>100</v>
      </c>
      <c r="PO3">
        <v>14217173</v>
      </c>
      <c r="PP3">
        <v>100</v>
      </c>
      <c r="PQ3">
        <v>14436690</v>
      </c>
      <c r="PR3">
        <v>100</v>
      </c>
      <c r="PS3">
        <v>15744828</v>
      </c>
      <c r="PT3">
        <v>100</v>
      </c>
      <c r="PU3">
        <v>14634974</v>
      </c>
      <c r="PV3">
        <v>100</v>
      </c>
      <c r="PW3">
        <v>12542087</v>
      </c>
      <c r="PX3">
        <v>100</v>
      </c>
      <c r="PY3">
        <v>14685304</v>
      </c>
      <c r="PZ3">
        <v>100</v>
      </c>
      <c r="QA3">
        <v>15497074</v>
      </c>
      <c r="QB3">
        <v>100</v>
      </c>
      <c r="QC3">
        <v>13992715</v>
      </c>
      <c r="QD3">
        <v>100</v>
      </c>
      <c r="QE3">
        <v>14471696</v>
      </c>
      <c r="QF3">
        <v>100</v>
      </c>
      <c r="QG3">
        <v>15622164</v>
      </c>
      <c r="QH3">
        <v>100</v>
      </c>
      <c r="QI3">
        <v>14671238</v>
      </c>
      <c r="QJ3">
        <v>100</v>
      </c>
      <c r="QK3">
        <v>12654937</v>
      </c>
      <c r="QL3">
        <v>100</v>
      </c>
      <c r="QM3" s="5">
        <v>15369499</v>
      </c>
      <c r="QN3" s="5">
        <v>100</v>
      </c>
      <c r="QO3" s="5">
        <v>14941324</v>
      </c>
      <c r="QP3" s="5">
        <v>100</v>
      </c>
      <c r="QQ3" s="5">
        <v>14576912</v>
      </c>
      <c r="QR3" s="5">
        <v>100</v>
      </c>
      <c r="QS3">
        <v>13544245</v>
      </c>
      <c r="QT3">
        <v>100</v>
      </c>
      <c r="QU3">
        <v>15597391</v>
      </c>
      <c r="QV3">
        <v>100</v>
      </c>
      <c r="QW3" s="5">
        <v>15262795</v>
      </c>
      <c r="QX3" s="5">
        <v>100</v>
      </c>
      <c r="QY3" s="5">
        <v>12842490</v>
      </c>
      <c r="QZ3" s="5">
        <v>100</v>
      </c>
      <c r="RA3" s="5">
        <v>15768733</v>
      </c>
      <c r="RB3" s="5">
        <v>100</v>
      </c>
      <c r="RC3" s="5">
        <v>15586411</v>
      </c>
      <c r="RD3" s="5">
        <v>100</v>
      </c>
      <c r="RE3">
        <v>14312852</v>
      </c>
      <c r="RF3">
        <v>100</v>
      </c>
      <c r="RG3" s="5">
        <v>14704940</v>
      </c>
      <c r="RH3" s="5">
        <v>100</v>
      </c>
      <c r="RI3">
        <v>15780357</v>
      </c>
      <c r="RJ3">
        <v>100</v>
      </c>
      <c r="RK3">
        <v>15645580</v>
      </c>
      <c r="RL3">
        <v>100</v>
      </c>
      <c r="RM3">
        <v>13186806</v>
      </c>
      <c r="RN3">
        <v>100</v>
      </c>
      <c r="RO3" s="5">
        <v>15450145</v>
      </c>
      <c r="RP3" s="5">
        <v>100</v>
      </c>
      <c r="RQ3" s="5">
        <v>16110310</v>
      </c>
      <c r="RR3" s="5">
        <v>100</v>
      </c>
      <c r="RS3" s="5">
        <v>14872427</v>
      </c>
      <c r="RT3" s="5">
        <v>100</v>
      </c>
      <c r="RU3" s="5">
        <v>15013704</v>
      </c>
      <c r="RV3" s="5">
        <v>100</v>
      </c>
      <c r="RW3" s="5">
        <v>16432668</v>
      </c>
      <c r="RX3" s="5">
        <v>100</v>
      </c>
      <c r="RY3" s="5">
        <v>15005553</v>
      </c>
      <c r="RZ3" s="5">
        <v>100</v>
      </c>
      <c r="SA3">
        <v>13108888</v>
      </c>
      <c r="SB3">
        <v>100</v>
      </c>
      <c r="SC3">
        <v>16123353</v>
      </c>
      <c r="SD3">
        <v>100</v>
      </c>
      <c r="SE3">
        <v>16376563</v>
      </c>
      <c r="SF3">
        <v>100</v>
      </c>
      <c r="SG3">
        <v>15231468</v>
      </c>
      <c r="SH3">
        <v>100</v>
      </c>
      <c r="SI3" s="5">
        <v>948192</v>
      </c>
      <c r="SJ3" s="5">
        <v>100</v>
      </c>
      <c r="SK3">
        <v>16274061</v>
      </c>
      <c r="SL3">
        <v>100</v>
      </c>
      <c r="SM3">
        <v>15152528</v>
      </c>
      <c r="SN3">
        <v>100</v>
      </c>
      <c r="SO3">
        <v>13484306</v>
      </c>
      <c r="SP3">
        <v>100</v>
      </c>
      <c r="SQ3">
        <v>16737786</v>
      </c>
      <c r="SR3">
        <v>100</v>
      </c>
      <c r="SS3">
        <v>15703217</v>
      </c>
      <c r="ST3">
        <v>100</v>
      </c>
      <c r="SU3">
        <v>15041112</v>
      </c>
      <c r="SV3">
        <v>100</v>
      </c>
      <c r="SW3">
        <v>14740341</v>
      </c>
      <c r="SX3">
        <v>100</v>
      </c>
      <c r="SY3">
        <v>16827044</v>
      </c>
      <c r="SZ3">
        <v>100</v>
      </c>
      <c r="TA3">
        <v>15630255</v>
      </c>
      <c r="TB3">
        <v>100</v>
      </c>
      <c r="TC3">
        <v>13390074</v>
      </c>
      <c r="TD3">
        <v>100</v>
      </c>
      <c r="TE3">
        <v>16330130</v>
      </c>
      <c r="TF3">
        <v>100</v>
      </c>
      <c r="TG3">
        <v>16725564</v>
      </c>
      <c r="TH3">
        <v>100</v>
      </c>
      <c r="TI3">
        <v>15356059</v>
      </c>
      <c r="TJ3">
        <v>100</v>
      </c>
      <c r="TK3">
        <v>15578424</v>
      </c>
      <c r="TL3">
        <v>100</v>
      </c>
      <c r="TM3">
        <v>15946428</v>
      </c>
      <c r="TN3">
        <v>100</v>
      </c>
      <c r="TO3">
        <v>14579136</v>
      </c>
      <c r="TP3">
        <v>100</v>
      </c>
      <c r="TQ3">
        <v>13961687</v>
      </c>
      <c r="TR3">
        <v>100</v>
      </c>
      <c r="TS3">
        <v>15859731</v>
      </c>
      <c r="TT3">
        <v>100</v>
      </c>
      <c r="TU3">
        <v>16806314</v>
      </c>
      <c r="TV3">
        <v>100</v>
      </c>
      <c r="TW3">
        <v>15074388</v>
      </c>
      <c r="TX3">
        <v>100</v>
      </c>
      <c r="TY3" s="30">
        <v>15209087</v>
      </c>
      <c r="TZ3" s="30">
        <v>100</v>
      </c>
      <c r="UA3">
        <v>16264933</v>
      </c>
      <c r="UB3">
        <v>100</v>
      </c>
      <c r="UC3">
        <v>16148700</v>
      </c>
      <c r="UD3">
        <v>100</v>
      </c>
      <c r="UE3">
        <v>13230434</v>
      </c>
      <c r="UF3">
        <v>100</v>
      </c>
      <c r="UG3">
        <v>16415526</v>
      </c>
      <c r="UH3">
        <v>100</v>
      </c>
      <c r="UI3">
        <v>16701294</v>
      </c>
      <c r="UJ3">
        <v>100</v>
      </c>
      <c r="UK3">
        <v>16007042</v>
      </c>
      <c r="UL3">
        <v>100</v>
      </c>
      <c r="UM3">
        <v>15846346</v>
      </c>
      <c r="UN3">
        <v>100</v>
      </c>
      <c r="UO3">
        <v>61700</v>
      </c>
      <c r="UP3">
        <v>100</v>
      </c>
      <c r="UQ3" s="5"/>
      <c r="UR3" s="5"/>
      <c r="US3">
        <v>1963679</v>
      </c>
      <c r="UT3">
        <v>100</v>
      </c>
      <c r="UU3">
        <v>10034237</v>
      </c>
      <c r="UV3">
        <v>100</v>
      </c>
      <c r="UW3">
        <v>16475514</v>
      </c>
      <c r="UX3">
        <v>100</v>
      </c>
      <c r="UY3">
        <v>15040620</v>
      </c>
      <c r="UZ3">
        <v>100</v>
      </c>
      <c r="VA3">
        <v>15252588</v>
      </c>
      <c r="VB3">
        <v>100</v>
      </c>
      <c r="VC3">
        <v>17179864</v>
      </c>
      <c r="VD3">
        <v>100</v>
      </c>
      <c r="VE3">
        <v>15531445</v>
      </c>
      <c r="VF3">
        <v>100</v>
      </c>
      <c r="VG3">
        <v>13123424</v>
      </c>
      <c r="VH3">
        <v>100</v>
      </c>
      <c r="VI3">
        <v>15527257</v>
      </c>
      <c r="VJ3">
        <v>100</v>
      </c>
      <c r="VK3">
        <v>16322353</v>
      </c>
      <c r="VL3">
        <v>100</v>
      </c>
      <c r="VM3">
        <v>15010943</v>
      </c>
      <c r="VN3">
        <v>100</v>
      </c>
      <c r="VO3">
        <v>14957677</v>
      </c>
      <c r="VP3">
        <v>100</v>
      </c>
      <c r="VQ3">
        <v>16341284</v>
      </c>
      <c r="VR3">
        <v>100</v>
      </c>
      <c r="VS3">
        <v>16135605</v>
      </c>
      <c r="VT3">
        <v>100</v>
      </c>
      <c r="VU3">
        <v>13597663</v>
      </c>
      <c r="VV3">
        <v>100</v>
      </c>
      <c r="VW3">
        <v>15603190</v>
      </c>
      <c r="VX3">
        <v>100</v>
      </c>
      <c r="VY3">
        <v>16397997</v>
      </c>
      <c r="VZ3">
        <v>100</v>
      </c>
      <c r="WA3">
        <v>15154577</v>
      </c>
      <c r="WB3">
        <v>100</v>
      </c>
      <c r="WC3">
        <v>15231644</v>
      </c>
      <c r="WD3">
        <v>100</v>
      </c>
      <c r="WE3">
        <v>16539391</v>
      </c>
      <c r="WF3">
        <v>100</v>
      </c>
      <c r="WG3">
        <v>16914237</v>
      </c>
      <c r="WH3">
        <v>100</v>
      </c>
      <c r="WI3">
        <v>14342649</v>
      </c>
      <c r="WJ3">
        <v>100</v>
      </c>
      <c r="WK3">
        <v>15694217</v>
      </c>
      <c r="WL3">
        <v>100</v>
      </c>
      <c r="WM3">
        <v>17078958</v>
      </c>
      <c r="WN3">
        <v>100</v>
      </c>
      <c r="WO3">
        <v>15444693</v>
      </c>
      <c r="WP3">
        <v>100</v>
      </c>
      <c r="WQ3">
        <v>15449537</v>
      </c>
      <c r="WR3">
        <v>100</v>
      </c>
      <c r="WS3">
        <v>17308115</v>
      </c>
      <c r="WT3">
        <v>100</v>
      </c>
      <c r="WU3">
        <v>16965785</v>
      </c>
      <c r="WV3">
        <v>100</v>
      </c>
      <c r="WW3">
        <v>14519465</v>
      </c>
      <c r="WX3">
        <v>100</v>
      </c>
      <c r="WY3">
        <v>17316458</v>
      </c>
      <c r="WZ3">
        <v>100</v>
      </c>
      <c r="XA3">
        <v>17316458</v>
      </c>
      <c r="XB3">
        <v>100</v>
      </c>
      <c r="XC3">
        <v>15883001</v>
      </c>
      <c r="XD3">
        <v>100</v>
      </c>
      <c r="XE3">
        <v>15751592</v>
      </c>
      <c r="XF3">
        <v>100</v>
      </c>
      <c r="XG3">
        <v>16492807</v>
      </c>
      <c r="XH3">
        <v>100</v>
      </c>
      <c r="XI3">
        <v>16785925</v>
      </c>
      <c r="XJ3">
        <v>100</v>
      </c>
      <c r="XK3">
        <v>14685878</v>
      </c>
      <c r="XL3">
        <v>100</v>
      </c>
      <c r="XM3">
        <v>16072385</v>
      </c>
      <c r="XN3">
        <v>100</v>
      </c>
      <c r="XO3">
        <v>16232192</v>
      </c>
      <c r="XP3">
        <v>100</v>
      </c>
      <c r="XQ3">
        <v>15065051</v>
      </c>
      <c r="XR3">
        <v>100</v>
      </c>
      <c r="XS3">
        <v>16121253</v>
      </c>
      <c r="XT3">
        <v>100</v>
      </c>
      <c r="XU3">
        <v>17316568</v>
      </c>
      <c r="XV3">
        <v>100</v>
      </c>
      <c r="XW3">
        <v>15755295</v>
      </c>
      <c r="XX3">
        <v>100</v>
      </c>
      <c r="XY3">
        <v>13251016</v>
      </c>
      <c r="XZ3">
        <v>100</v>
      </c>
      <c r="YA3">
        <v>15972956</v>
      </c>
      <c r="YB3">
        <v>100</v>
      </c>
      <c r="YC3">
        <v>15981807</v>
      </c>
      <c r="YD3">
        <v>100</v>
      </c>
      <c r="YE3">
        <v>14620510</v>
      </c>
      <c r="YF3">
        <v>100</v>
      </c>
      <c r="YG3">
        <v>14296578</v>
      </c>
      <c r="YH3">
        <v>100</v>
      </c>
      <c r="YI3">
        <v>16443552</v>
      </c>
      <c r="YJ3">
        <v>100</v>
      </c>
      <c r="YK3">
        <v>16021049</v>
      </c>
      <c r="YL3">
        <v>100</v>
      </c>
      <c r="YM3">
        <v>13152935</v>
      </c>
      <c r="YN3">
        <v>100</v>
      </c>
      <c r="YO3">
        <v>15988106</v>
      </c>
      <c r="YP3">
        <v>100</v>
      </c>
      <c r="YQ3">
        <v>16750697</v>
      </c>
      <c r="YR3">
        <v>100</v>
      </c>
      <c r="YS3">
        <v>15848670</v>
      </c>
      <c r="YT3">
        <v>100</v>
      </c>
      <c r="YU3">
        <v>15854483</v>
      </c>
      <c r="YV3">
        <v>100</v>
      </c>
      <c r="YW3">
        <v>16876353</v>
      </c>
      <c r="YX3">
        <v>100</v>
      </c>
      <c r="YY3">
        <v>16852104</v>
      </c>
      <c r="YZ3">
        <v>100</v>
      </c>
      <c r="ZA3">
        <v>14144789</v>
      </c>
      <c r="ZB3">
        <v>100</v>
      </c>
      <c r="ZC3">
        <v>16572571</v>
      </c>
      <c r="ZD3">
        <v>100</v>
      </c>
      <c r="ZE3">
        <v>16830746</v>
      </c>
      <c r="ZF3">
        <v>100</v>
      </c>
      <c r="ZG3">
        <v>16490037</v>
      </c>
      <c r="ZH3">
        <v>100</v>
      </c>
      <c r="ZI3">
        <v>16026878</v>
      </c>
      <c r="ZJ3">
        <v>100</v>
      </c>
      <c r="ZK3">
        <v>16868782</v>
      </c>
      <c r="ZL3">
        <v>100</v>
      </c>
      <c r="ZM3">
        <v>16799908</v>
      </c>
      <c r="ZN3">
        <v>100</v>
      </c>
      <c r="ZO3">
        <v>13902184</v>
      </c>
      <c r="ZP3">
        <v>100</v>
      </c>
      <c r="ZQ3">
        <v>15988020</v>
      </c>
      <c r="ZR3">
        <v>100</v>
      </c>
      <c r="ZS3" s="5">
        <v>14134210</v>
      </c>
      <c r="ZT3" s="5">
        <v>100</v>
      </c>
      <c r="ZU3">
        <v>15698381</v>
      </c>
      <c r="ZV3">
        <v>100</v>
      </c>
      <c r="ZW3">
        <v>70112</v>
      </c>
      <c r="ZX3">
        <v>100</v>
      </c>
      <c r="ZY3">
        <v>15684856</v>
      </c>
      <c r="ZZ3">
        <v>100</v>
      </c>
      <c r="AAA3">
        <v>15295273</v>
      </c>
      <c r="AAB3">
        <v>100</v>
      </c>
      <c r="AAC3">
        <v>12855010</v>
      </c>
      <c r="AAD3">
        <v>100</v>
      </c>
      <c r="AAE3">
        <v>15341406</v>
      </c>
      <c r="AAF3">
        <v>100</v>
      </c>
      <c r="AAG3">
        <v>16063105</v>
      </c>
      <c r="AAH3">
        <v>100</v>
      </c>
      <c r="AAI3">
        <v>15366559</v>
      </c>
      <c r="AAJ3">
        <v>100</v>
      </c>
      <c r="AAK3">
        <v>15656749</v>
      </c>
      <c r="AAL3">
        <v>100</v>
      </c>
      <c r="AAM3" s="5"/>
      <c r="AAN3" s="5"/>
      <c r="AAO3" s="5"/>
      <c r="AAP3" s="5"/>
      <c r="AAQ3" s="5"/>
      <c r="AAR3" s="5"/>
      <c r="AAS3" s="5"/>
      <c r="AAT3" s="5"/>
      <c r="AAU3" s="5"/>
      <c r="AAV3" s="5"/>
      <c r="AAW3" s="5"/>
      <c r="AAX3" s="5"/>
      <c r="AAY3" s="5"/>
      <c r="AAZ3" s="5"/>
      <c r="ABA3" s="5"/>
      <c r="ABB3" s="5"/>
      <c r="ABG3">
        <v>13248007</v>
      </c>
      <c r="ABH3">
        <v>100</v>
      </c>
      <c r="ABI3">
        <v>14734847</v>
      </c>
      <c r="ABJ3">
        <v>100</v>
      </c>
      <c r="ABK3">
        <v>15037023</v>
      </c>
      <c r="ABL3">
        <v>100</v>
      </c>
      <c r="ABM3">
        <v>14787860</v>
      </c>
      <c r="ABN3">
        <v>100</v>
      </c>
      <c r="ABO3">
        <v>15890396</v>
      </c>
      <c r="ABP3">
        <v>100</v>
      </c>
      <c r="ABQ3">
        <v>15529241</v>
      </c>
      <c r="ABR3">
        <v>100</v>
      </c>
      <c r="ABS3">
        <v>13603349</v>
      </c>
      <c r="ABT3">
        <v>100</v>
      </c>
      <c r="ABU3">
        <v>15711424</v>
      </c>
      <c r="ABV3">
        <v>100</v>
      </c>
      <c r="ABW3">
        <v>15715027</v>
      </c>
      <c r="ABX3">
        <v>100</v>
      </c>
      <c r="ABY3">
        <v>15267158</v>
      </c>
      <c r="ABZ3">
        <v>100</v>
      </c>
      <c r="ACA3">
        <v>14987052</v>
      </c>
      <c r="ACB3">
        <v>100</v>
      </c>
      <c r="ACC3">
        <v>16196120</v>
      </c>
      <c r="ACD3">
        <v>100</v>
      </c>
      <c r="ACE3">
        <v>15185907</v>
      </c>
      <c r="ACF3">
        <v>100</v>
      </c>
      <c r="ACG3">
        <v>13570722</v>
      </c>
      <c r="ACH3">
        <v>100</v>
      </c>
      <c r="ACI3">
        <v>15576995</v>
      </c>
      <c r="ACJ3">
        <v>100</v>
      </c>
      <c r="ACK3">
        <v>15600576</v>
      </c>
      <c r="ACL3">
        <v>100</v>
      </c>
      <c r="ACM3">
        <v>14898273</v>
      </c>
      <c r="ACN3">
        <v>100</v>
      </c>
      <c r="ACO3">
        <v>14670957</v>
      </c>
      <c r="ACP3">
        <v>100</v>
      </c>
      <c r="ACQ3">
        <v>15519773</v>
      </c>
      <c r="ACR3">
        <v>100</v>
      </c>
      <c r="ACS3">
        <v>15637948</v>
      </c>
      <c r="ACT3">
        <v>100</v>
      </c>
      <c r="ACU3">
        <v>12986907</v>
      </c>
      <c r="ACV3">
        <v>100</v>
      </c>
      <c r="ACW3">
        <v>15217078</v>
      </c>
      <c r="ACX3">
        <v>100</v>
      </c>
      <c r="ACY3">
        <v>15177758</v>
      </c>
      <c r="ACZ3">
        <v>100</v>
      </c>
      <c r="ADA3">
        <v>14470445</v>
      </c>
      <c r="ADB3">
        <v>100</v>
      </c>
      <c r="ADC3">
        <v>15260167</v>
      </c>
      <c r="ADD3">
        <v>100</v>
      </c>
      <c r="ADE3">
        <v>15139737</v>
      </c>
      <c r="ADF3">
        <v>100</v>
      </c>
      <c r="ADG3">
        <v>15035713</v>
      </c>
      <c r="ADH3">
        <v>100</v>
      </c>
      <c r="ADI3">
        <v>12626246</v>
      </c>
      <c r="ADJ3">
        <v>100</v>
      </c>
      <c r="ADK3">
        <v>14140732</v>
      </c>
      <c r="ADL3">
        <v>100</v>
      </c>
      <c r="ADM3">
        <v>15101705</v>
      </c>
      <c r="ADN3">
        <v>100</v>
      </c>
      <c r="ADO3">
        <v>14466076</v>
      </c>
      <c r="ADP3">
        <v>100</v>
      </c>
      <c r="ADQ3">
        <v>14475024</v>
      </c>
      <c r="ADR3">
        <v>100</v>
      </c>
      <c r="ADS3">
        <v>15340078</v>
      </c>
      <c r="ADT3">
        <v>100</v>
      </c>
      <c r="ADU3">
        <v>14208353</v>
      </c>
      <c r="ADV3">
        <v>100</v>
      </c>
      <c r="ADW3">
        <v>13403803</v>
      </c>
      <c r="ADX3">
        <v>100</v>
      </c>
      <c r="ADY3">
        <v>15437627</v>
      </c>
      <c r="ADZ3">
        <v>100</v>
      </c>
      <c r="AEA3">
        <v>15693992</v>
      </c>
      <c r="AEB3">
        <v>100</v>
      </c>
      <c r="AEC3">
        <v>14678131</v>
      </c>
      <c r="AED3">
        <v>100</v>
      </c>
      <c r="AEE3">
        <v>14811090</v>
      </c>
      <c r="AEF3">
        <v>100</v>
      </c>
      <c r="AEG3">
        <v>16091994</v>
      </c>
      <c r="AEH3">
        <v>100</v>
      </c>
      <c r="AEI3">
        <v>16654939</v>
      </c>
      <c r="AEJ3">
        <v>100</v>
      </c>
      <c r="AEK3">
        <v>13340882</v>
      </c>
      <c r="AEL3">
        <v>100</v>
      </c>
      <c r="AEM3">
        <v>14802477</v>
      </c>
      <c r="AEN3">
        <v>100</v>
      </c>
      <c r="AEO3">
        <v>15917323</v>
      </c>
      <c r="AEP3">
        <v>100</v>
      </c>
      <c r="AEQ3">
        <v>15134029</v>
      </c>
      <c r="AER3">
        <v>100</v>
      </c>
      <c r="AES3">
        <v>96120</v>
      </c>
      <c r="AET3">
        <v>100</v>
      </c>
      <c r="AEU3">
        <v>15931146</v>
      </c>
      <c r="AEV3">
        <v>100</v>
      </c>
      <c r="AEW3">
        <v>15744274</v>
      </c>
      <c r="AEX3">
        <v>100</v>
      </c>
      <c r="AEY3">
        <v>13541646</v>
      </c>
      <c r="AEZ3">
        <v>100</v>
      </c>
      <c r="AFA3">
        <v>15432929</v>
      </c>
      <c r="AFB3">
        <v>100</v>
      </c>
      <c r="AFC3">
        <v>15787577</v>
      </c>
      <c r="AFD3">
        <v>100</v>
      </c>
      <c r="AFE3">
        <v>14724193</v>
      </c>
      <c r="AFF3">
        <v>100</v>
      </c>
      <c r="AFG3">
        <v>14903568</v>
      </c>
      <c r="AFH3">
        <v>100</v>
      </c>
      <c r="AFI3">
        <v>15711339</v>
      </c>
      <c r="AFJ3">
        <v>100</v>
      </c>
      <c r="AFK3">
        <v>15880628</v>
      </c>
      <c r="AFL3">
        <v>100</v>
      </c>
      <c r="AFM3">
        <v>13475264</v>
      </c>
      <c r="AFN3">
        <v>100</v>
      </c>
      <c r="AFO3">
        <v>15508624</v>
      </c>
      <c r="AFP3">
        <v>100</v>
      </c>
      <c r="AFQ3">
        <v>15284930</v>
      </c>
      <c r="AFR3">
        <v>100</v>
      </c>
      <c r="AFS3">
        <v>14704440</v>
      </c>
      <c r="AFT3">
        <v>100</v>
      </c>
      <c r="AFU3">
        <v>14908693</v>
      </c>
      <c r="AFV3">
        <v>100</v>
      </c>
      <c r="AFW3">
        <v>16003358</v>
      </c>
      <c r="AFX3">
        <v>100</v>
      </c>
      <c r="AFY3">
        <v>15971439</v>
      </c>
      <c r="AFZ3">
        <v>100</v>
      </c>
      <c r="AGA3">
        <v>12425183</v>
      </c>
      <c r="AGB3">
        <v>100</v>
      </c>
      <c r="AGC3">
        <v>16372817</v>
      </c>
      <c r="AGD3">
        <v>100</v>
      </c>
      <c r="AGE3">
        <v>16261211</v>
      </c>
      <c r="AGF3">
        <v>100</v>
      </c>
      <c r="AGG3">
        <v>15572671</v>
      </c>
      <c r="AGH3">
        <v>100</v>
      </c>
      <c r="AGI3">
        <v>14701390</v>
      </c>
      <c r="AGJ3">
        <v>100</v>
      </c>
      <c r="AGK3">
        <v>14908693</v>
      </c>
      <c r="AGL3">
        <v>100</v>
      </c>
      <c r="AGM3">
        <v>15684161</v>
      </c>
      <c r="AGN3">
        <v>100</v>
      </c>
      <c r="AGO3">
        <v>183875</v>
      </c>
      <c r="AGP3">
        <v>100</v>
      </c>
      <c r="AGQ3">
        <v>14758187</v>
      </c>
      <c r="AGR3">
        <v>100</v>
      </c>
      <c r="AGS3">
        <v>14644057</v>
      </c>
      <c r="AGT3">
        <v>100</v>
      </c>
      <c r="AGU3">
        <v>13270529</v>
      </c>
      <c r="AGV3">
        <v>100</v>
      </c>
      <c r="AGW3">
        <v>11766230</v>
      </c>
      <c r="AGX3">
        <v>100</v>
      </c>
      <c r="AGY3">
        <v>12825913</v>
      </c>
      <c r="AGZ3">
        <v>100</v>
      </c>
      <c r="AHA3">
        <v>12735398</v>
      </c>
      <c r="AHB3">
        <v>100</v>
      </c>
      <c r="AHC3">
        <v>11474610</v>
      </c>
      <c r="AHD3">
        <v>100</v>
      </c>
      <c r="AHE3">
        <v>13336550</v>
      </c>
      <c r="AHF3">
        <v>100</v>
      </c>
      <c r="AHG3">
        <v>13801480</v>
      </c>
      <c r="AHH3">
        <v>100</v>
      </c>
      <c r="AHI3">
        <v>13513135</v>
      </c>
      <c r="AHJ3">
        <v>100</v>
      </c>
      <c r="AHK3">
        <v>13215474</v>
      </c>
      <c r="AHL3">
        <v>100</v>
      </c>
      <c r="AHM3">
        <v>15113403</v>
      </c>
      <c r="AHN3">
        <v>100</v>
      </c>
      <c r="AHO3">
        <v>14133074</v>
      </c>
      <c r="AHP3">
        <v>100</v>
      </c>
      <c r="AHQ3">
        <v>11606279</v>
      </c>
      <c r="AHR3">
        <v>100</v>
      </c>
      <c r="AHS3">
        <v>13631489</v>
      </c>
      <c r="AHT3">
        <v>100</v>
      </c>
      <c r="AHU3">
        <v>14282724</v>
      </c>
      <c r="AHV3">
        <v>100</v>
      </c>
      <c r="AHW3">
        <v>13498976</v>
      </c>
      <c r="AHX3">
        <v>100</v>
      </c>
      <c r="AHY3">
        <v>12979284</v>
      </c>
      <c r="AHZ3">
        <v>100</v>
      </c>
      <c r="AIA3">
        <v>15404791</v>
      </c>
      <c r="AIB3">
        <v>100</v>
      </c>
      <c r="AIC3">
        <v>15027553</v>
      </c>
      <c r="AID3">
        <v>100</v>
      </c>
      <c r="AIE3">
        <v>11999467</v>
      </c>
      <c r="AIF3">
        <v>100</v>
      </c>
      <c r="AIG3">
        <v>12797664</v>
      </c>
      <c r="AIH3">
        <v>100</v>
      </c>
      <c r="AII3">
        <v>13941386</v>
      </c>
      <c r="AIJ3">
        <v>100</v>
      </c>
      <c r="AIK3">
        <v>13065213</v>
      </c>
      <c r="AIL3">
        <v>100</v>
      </c>
      <c r="AIM3">
        <v>13416061</v>
      </c>
      <c r="AIN3">
        <v>100</v>
      </c>
      <c r="AIO3">
        <v>14704751</v>
      </c>
      <c r="AIP3">
        <v>100</v>
      </c>
      <c r="AIQ3">
        <v>13468868</v>
      </c>
      <c r="AIR3">
        <v>100</v>
      </c>
      <c r="AIS3">
        <v>12138007</v>
      </c>
      <c r="AIT3">
        <v>100</v>
      </c>
      <c r="AIU3">
        <v>15358491</v>
      </c>
      <c r="AIV3">
        <v>100</v>
      </c>
      <c r="AIW3">
        <v>17261413</v>
      </c>
      <c r="AIX3">
        <v>100</v>
      </c>
      <c r="AIY3">
        <v>13473807</v>
      </c>
      <c r="AIZ3">
        <v>100</v>
      </c>
      <c r="AJA3">
        <v>12202927</v>
      </c>
      <c r="AJB3">
        <v>100</v>
      </c>
      <c r="AJC3">
        <v>14392012</v>
      </c>
      <c r="AJD3">
        <v>100</v>
      </c>
      <c r="AJE3">
        <v>13836597</v>
      </c>
      <c r="AJF3">
        <v>100</v>
      </c>
      <c r="AJG3">
        <v>11813293</v>
      </c>
      <c r="AJH3">
        <v>100</v>
      </c>
      <c r="AJI3">
        <v>13997291</v>
      </c>
      <c r="AJJ3">
        <v>100</v>
      </c>
      <c r="AJK3">
        <v>13563702</v>
      </c>
      <c r="AJL3">
        <v>100</v>
      </c>
      <c r="AJM3">
        <v>13695130</v>
      </c>
      <c r="AJN3">
        <v>100</v>
      </c>
      <c r="AJO3">
        <v>13469921</v>
      </c>
      <c r="AJP3">
        <v>100</v>
      </c>
      <c r="AJQ3">
        <v>14212585</v>
      </c>
      <c r="AJR3">
        <v>100</v>
      </c>
      <c r="AJS3">
        <v>13821013</v>
      </c>
      <c r="AJT3">
        <v>100</v>
      </c>
      <c r="AJU3">
        <v>11711966</v>
      </c>
      <c r="AJV3">
        <v>100</v>
      </c>
      <c r="AJW3">
        <v>13428207</v>
      </c>
      <c r="AJX3">
        <v>100</v>
      </c>
      <c r="AJY3">
        <v>13244021</v>
      </c>
      <c r="AJZ3">
        <v>100</v>
      </c>
      <c r="AKA3">
        <v>13383575</v>
      </c>
      <c r="AKB3">
        <v>100</v>
      </c>
      <c r="AKC3">
        <v>12809582</v>
      </c>
      <c r="AKD3">
        <v>100</v>
      </c>
      <c r="AKE3">
        <v>14630845</v>
      </c>
      <c r="AKF3">
        <v>100</v>
      </c>
      <c r="AKG3">
        <v>14080101</v>
      </c>
      <c r="AKH3">
        <v>100</v>
      </c>
      <c r="AKI3">
        <v>11544424</v>
      </c>
      <c r="AKJ3">
        <v>100</v>
      </c>
      <c r="AKK3">
        <v>14040417</v>
      </c>
      <c r="AKL3">
        <v>100</v>
      </c>
      <c r="AKM3">
        <v>14638316</v>
      </c>
      <c r="AKN3">
        <v>100</v>
      </c>
      <c r="AKO3">
        <v>12049246</v>
      </c>
      <c r="AKP3">
        <v>100</v>
      </c>
      <c r="AKQ3">
        <v>13522215</v>
      </c>
      <c r="AKR3">
        <v>100</v>
      </c>
      <c r="AKS3">
        <v>14377664</v>
      </c>
      <c r="AKT3">
        <v>100</v>
      </c>
      <c r="AKU3">
        <v>14388560</v>
      </c>
      <c r="AKV3">
        <v>100</v>
      </c>
      <c r="AKW3">
        <v>11864909</v>
      </c>
      <c r="AKX3">
        <v>100</v>
      </c>
      <c r="AKY3">
        <v>13664028</v>
      </c>
      <c r="AKZ3">
        <v>100</v>
      </c>
      <c r="ALA3">
        <v>14830331</v>
      </c>
      <c r="ALB3">
        <v>100</v>
      </c>
      <c r="ALC3">
        <v>13473961</v>
      </c>
      <c r="ALD3">
        <v>100</v>
      </c>
      <c r="ALE3">
        <v>13145838</v>
      </c>
      <c r="ALF3">
        <v>100</v>
      </c>
      <c r="ALG3">
        <v>14489031</v>
      </c>
      <c r="ALH3">
        <v>100</v>
      </c>
      <c r="ALI3">
        <v>13985181</v>
      </c>
      <c r="ALJ3">
        <v>100</v>
      </c>
      <c r="ALK3">
        <v>12070235</v>
      </c>
      <c r="ALL3">
        <v>100</v>
      </c>
      <c r="ALM3">
        <v>13808496</v>
      </c>
      <c r="ALN3">
        <v>100</v>
      </c>
      <c r="ALO3">
        <v>14475150</v>
      </c>
      <c r="ALP3">
        <v>100</v>
      </c>
      <c r="ALQ3">
        <v>12874645</v>
      </c>
      <c r="ALR3">
        <v>100</v>
      </c>
      <c r="ALS3">
        <v>12266319</v>
      </c>
      <c r="ALT3">
        <v>100</v>
      </c>
      <c r="ALU3">
        <v>14827296</v>
      </c>
      <c r="ALV3">
        <v>100</v>
      </c>
      <c r="ALW3">
        <v>14048763</v>
      </c>
      <c r="ALX3">
        <v>100</v>
      </c>
      <c r="ALY3">
        <v>12323428</v>
      </c>
      <c r="ALZ3">
        <v>100</v>
      </c>
      <c r="AMA3">
        <v>13301634</v>
      </c>
      <c r="AMB3">
        <v>100</v>
      </c>
      <c r="AMC3">
        <v>14103246</v>
      </c>
      <c r="AMD3">
        <v>100</v>
      </c>
      <c r="AME3">
        <v>12416414</v>
      </c>
      <c r="AMF3">
        <v>100</v>
      </c>
      <c r="AMG3">
        <v>13063512</v>
      </c>
      <c r="AMH3">
        <v>100</v>
      </c>
      <c r="AMI3">
        <v>14557538</v>
      </c>
      <c r="AMJ3">
        <v>100</v>
      </c>
      <c r="AMK3">
        <v>13288118</v>
      </c>
      <c r="AML3">
        <v>100</v>
      </c>
      <c r="AMM3">
        <v>12486728</v>
      </c>
      <c r="AMN3">
        <v>100</v>
      </c>
      <c r="AMO3">
        <v>13660235</v>
      </c>
      <c r="AMP3">
        <v>100</v>
      </c>
      <c r="AMQ3">
        <v>13981286</v>
      </c>
      <c r="AMR3">
        <v>100</v>
      </c>
      <c r="AMS3">
        <v>13159468</v>
      </c>
      <c r="AMT3">
        <v>100</v>
      </c>
      <c r="AMU3">
        <v>13586170</v>
      </c>
      <c r="AMV3">
        <v>100</v>
      </c>
      <c r="AMW3">
        <v>14702361</v>
      </c>
      <c r="AMX3">
        <v>100</v>
      </c>
      <c r="AMY3">
        <v>14375162</v>
      </c>
      <c r="AMZ3">
        <v>100</v>
      </c>
      <c r="ANA3">
        <v>12246939</v>
      </c>
      <c r="ANB3">
        <v>100</v>
      </c>
      <c r="ANC3">
        <v>14702183</v>
      </c>
      <c r="AND3">
        <v>100</v>
      </c>
      <c r="ANE3">
        <v>14702183</v>
      </c>
      <c r="ANF3">
        <v>100</v>
      </c>
      <c r="ANG3">
        <v>13943749</v>
      </c>
      <c r="ANH3">
        <v>100</v>
      </c>
      <c r="ANI3">
        <v>14098747</v>
      </c>
      <c r="ANJ3">
        <v>100</v>
      </c>
      <c r="ANK3">
        <v>14699825</v>
      </c>
      <c r="ANL3">
        <v>100</v>
      </c>
      <c r="ANM3">
        <v>14356580</v>
      </c>
      <c r="ANN3">
        <v>100</v>
      </c>
      <c r="ANO3">
        <v>12398368</v>
      </c>
      <c r="ANP3">
        <v>100</v>
      </c>
      <c r="ANQ3">
        <v>15074582</v>
      </c>
      <c r="ANR3">
        <v>100</v>
      </c>
      <c r="ANS3">
        <v>15023340</v>
      </c>
      <c r="ANT3">
        <v>100</v>
      </c>
      <c r="ANU3">
        <v>13729852</v>
      </c>
      <c r="ANV3">
        <v>100</v>
      </c>
      <c r="ANW3">
        <v>12974361</v>
      </c>
      <c r="ANX3">
        <v>100</v>
      </c>
      <c r="ANY3">
        <v>14345413</v>
      </c>
      <c r="ANZ3">
        <v>100</v>
      </c>
      <c r="AOA3">
        <v>15855460</v>
      </c>
      <c r="AOB3">
        <v>100</v>
      </c>
      <c r="AOC3">
        <v>11809234</v>
      </c>
      <c r="AOD3">
        <v>100</v>
      </c>
      <c r="AOE3">
        <v>13275222</v>
      </c>
      <c r="AOF3">
        <v>100</v>
      </c>
      <c r="AOG3">
        <v>14550798</v>
      </c>
      <c r="AOH3">
        <v>100</v>
      </c>
      <c r="AOI3">
        <v>13048062</v>
      </c>
      <c r="AOJ3">
        <v>100</v>
      </c>
      <c r="AOK3">
        <v>12545314</v>
      </c>
      <c r="AOL3">
        <v>100</v>
      </c>
      <c r="AOM3">
        <v>13650596</v>
      </c>
      <c r="AON3">
        <v>100</v>
      </c>
      <c r="AOO3">
        <v>13293420</v>
      </c>
      <c r="AOP3">
        <v>100</v>
      </c>
      <c r="AOQ3">
        <v>11831146</v>
      </c>
      <c r="AOR3">
        <v>100</v>
      </c>
      <c r="AOS3">
        <v>13632542</v>
      </c>
      <c r="AOT3">
        <v>100</v>
      </c>
      <c r="AOU3">
        <v>13960074</v>
      </c>
      <c r="AOV3">
        <v>100</v>
      </c>
      <c r="AOW3">
        <v>13792552</v>
      </c>
      <c r="AOX3">
        <v>100</v>
      </c>
      <c r="AOY3">
        <v>12110517</v>
      </c>
      <c r="AOZ3">
        <v>100</v>
      </c>
      <c r="APA3">
        <v>14546300</v>
      </c>
      <c r="APB3">
        <v>100</v>
      </c>
      <c r="APC3">
        <v>13907142</v>
      </c>
      <c r="APD3">
        <v>100</v>
      </c>
      <c r="APE3">
        <v>11533220</v>
      </c>
      <c r="APF3">
        <v>100</v>
      </c>
      <c r="APG3">
        <v>14011688</v>
      </c>
      <c r="APH3">
        <v>100</v>
      </c>
      <c r="API3">
        <v>14180662</v>
      </c>
      <c r="APJ3">
        <v>100</v>
      </c>
      <c r="APK3">
        <v>13163735</v>
      </c>
      <c r="APL3">
        <v>100</v>
      </c>
      <c r="APM3">
        <v>13390679</v>
      </c>
      <c r="APN3">
        <v>100</v>
      </c>
      <c r="APO3">
        <v>14438736</v>
      </c>
      <c r="APP3">
        <v>100</v>
      </c>
      <c r="APQ3">
        <v>13420165</v>
      </c>
      <c r="APR3">
        <v>100</v>
      </c>
      <c r="APS3">
        <v>11534839</v>
      </c>
      <c r="APT3">
        <v>100</v>
      </c>
      <c r="APU3">
        <v>14293820</v>
      </c>
      <c r="APV3">
        <v>100</v>
      </c>
      <c r="APW3">
        <v>13965564</v>
      </c>
      <c r="APX3">
        <v>100</v>
      </c>
      <c r="APY3">
        <v>13489283</v>
      </c>
      <c r="APZ3">
        <v>100</v>
      </c>
      <c r="AQA3">
        <v>13442751</v>
      </c>
      <c r="AQB3">
        <v>100</v>
      </c>
      <c r="AQC3">
        <v>13808689</v>
      </c>
      <c r="AQD3">
        <v>100</v>
      </c>
      <c r="AQE3">
        <v>13567357</v>
      </c>
      <c r="AQF3">
        <v>100</v>
      </c>
      <c r="AQG3">
        <v>11207221</v>
      </c>
      <c r="AQH3">
        <v>100</v>
      </c>
      <c r="AQI3">
        <v>14035460</v>
      </c>
      <c r="AQJ3">
        <v>100</v>
      </c>
      <c r="AQK3">
        <v>14142842</v>
      </c>
      <c r="AQL3">
        <v>100</v>
      </c>
      <c r="AQM3">
        <v>12890045</v>
      </c>
      <c r="AQN3">
        <v>100</v>
      </c>
      <c r="AQO3">
        <v>12976943</v>
      </c>
      <c r="AQP3">
        <v>100</v>
      </c>
      <c r="AQQ3">
        <v>13872526</v>
      </c>
      <c r="AQR3">
        <v>100</v>
      </c>
      <c r="AQS3">
        <v>13251744</v>
      </c>
      <c r="AQT3">
        <v>100</v>
      </c>
      <c r="AQU3">
        <v>11250322</v>
      </c>
      <c r="AQV3">
        <v>100</v>
      </c>
      <c r="AQW3">
        <v>13556652</v>
      </c>
      <c r="AQX3">
        <v>100</v>
      </c>
      <c r="AQY3">
        <v>13693118</v>
      </c>
      <c r="AQZ3">
        <v>100</v>
      </c>
      <c r="ARA3">
        <v>12524094</v>
      </c>
      <c r="ARB3">
        <v>100</v>
      </c>
      <c r="ARC3">
        <v>12901991</v>
      </c>
      <c r="ARD3">
        <v>100</v>
      </c>
      <c r="ARE3">
        <v>656351</v>
      </c>
      <c r="ARF3">
        <v>100</v>
      </c>
      <c r="ARG3">
        <v>13440324</v>
      </c>
      <c r="ARH3">
        <v>100</v>
      </c>
      <c r="ARI3">
        <v>11255915</v>
      </c>
      <c r="ARJ3">
        <v>100</v>
      </c>
      <c r="ARK3">
        <v>14431609</v>
      </c>
      <c r="ARL3">
        <v>100</v>
      </c>
      <c r="ARM3">
        <v>14431609</v>
      </c>
      <c r="ARN3">
        <v>100</v>
      </c>
      <c r="ARO3">
        <v>14199638</v>
      </c>
      <c r="ARP3">
        <v>100</v>
      </c>
      <c r="ARQ3">
        <v>13611126</v>
      </c>
      <c r="ARR3">
        <v>100</v>
      </c>
      <c r="ARS3">
        <v>14123099</v>
      </c>
      <c r="ART3">
        <v>100</v>
      </c>
      <c r="ARU3">
        <v>13320142</v>
      </c>
      <c r="ARV3">
        <v>100</v>
      </c>
      <c r="ARW3">
        <v>11497912</v>
      </c>
      <c r="ARX3">
        <v>100</v>
      </c>
      <c r="ARY3">
        <v>14294766</v>
      </c>
      <c r="ARZ3">
        <v>100</v>
      </c>
      <c r="ASA3">
        <v>15028130</v>
      </c>
      <c r="ASB3">
        <v>100</v>
      </c>
      <c r="ASC3">
        <v>12412959</v>
      </c>
      <c r="ASD3">
        <v>100</v>
      </c>
      <c r="ASE3">
        <v>13253611</v>
      </c>
      <c r="ASF3">
        <v>100</v>
      </c>
      <c r="ASG3">
        <v>14165033</v>
      </c>
      <c r="ASH3">
        <v>100</v>
      </c>
      <c r="ASI3">
        <v>13607146</v>
      </c>
      <c r="ASJ3">
        <v>100</v>
      </c>
      <c r="ASK3">
        <v>11488247</v>
      </c>
      <c r="ASL3">
        <v>100</v>
      </c>
    </row>
    <row r="4" spans="2:1182" x14ac:dyDescent="0.3">
      <c r="B4" s="1" t="s">
        <v>28</v>
      </c>
      <c r="C4" s="5">
        <v>10351200</v>
      </c>
      <c r="D4" s="5">
        <v>89.99</v>
      </c>
      <c r="E4" s="5">
        <v>11252263</v>
      </c>
      <c r="F4" s="5">
        <v>91.31</v>
      </c>
      <c r="G4" s="5">
        <v>12356425</v>
      </c>
      <c r="H4" s="5">
        <v>91.41</v>
      </c>
      <c r="I4" s="5">
        <v>12116521</v>
      </c>
      <c r="J4" s="5">
        <v>91.17</v>
      </c>
      <c r="K4" s="5">
        <v>12026021</v>
      </c>
      <c r="L4" s="5">
        <v>91.42</v>
      </c>
      <c r="M4" s="5">
        <v>12798905</v>
      </c>
      <c r="N4" s="5">
        <v>90.55</v>
      </c>
      <c r="O4" s="5">
        <v>12600281</v>
      </c>
      <c r="P4" s="5">
        <v>90.53</v>
      </c>
      <c r="Q4" s="5">
        <v>10497974</v>
      </c>
      <c r="R4" s="5">
        <v>89.93</v>
      </c>
      <c r="S4" s="5">
        <v>12925637</v>
      </c>
      <c r="T4" s="5">
        <v>91.65</v>
      </c>
      <c r="U4" s="5">
        <v>12711982</v>
      </c>
      <c r="V4" s="5">
        <v>91.09</v>
      </c>
      <c r="W4" s="5">
        <v>12143909</v>
      </c>
      <c r="X4" s="5">
        <v>90.79</v>
      </c>
      <c r="Y4" s="5">
        <v>12121385</v>
      </c>
      <c r="Z4" s="5">
        <v>90.87</v>
      </c>
      <c r="AA4" s="5">
        <v>12842206</v>
      </c>
      <c r="AB4" s="5">
        <v>90.99</v>
      </c>
      <c r="AC4" s="5">
        <v>12561828</v>
      </c>
      <c r="AD4" s="5">
        <v>91.26</v>
      </c>
      <c r="AE4" s="5">
        <v>10457493</v>
      </c>
      <c r="AF4" s="5">
        <v>90.71</v>
      </c>
      <c r="AG4" s="5">
        <v>12545467</v>
      </c>
      <c r="AH4" s="5">
        <v>91.52</v>
      </c>
      <c r="AI4" s="5">
        <v>12309625</v>
      </c>
      <c r="AJ4" s="5">
        <v>91.76</v>
      </c>
      <c r="AK4" s="5">
        <v>12056893</v>
      </c>
      <c r="AL4" s="5">
        <v>92.09</v>
      </c>
      <c r="AM4" s="5">
        <v>11991441</v>
      </c>
      <c r="AN4" s="5">
        <v>91.9</v>
      </c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>
        <v>9184972</v>
      </c>
      <c r="FD4" s="5">
        <v>92.38</v>
      </c>
      <c r="FE4" s="5">
        <v>7815746</v>
      </c>
      <c r="FF4" s="5">
        <v>91.96</v>
      </c>
      <c r="FG4" s="5">
        <v>9908995</v>
      </c>
      <c r="FH4" s="5">
        <v>92.12</v>
      </c>
      <c r="FI4" s="5">
        <v>8409141</v>
      </c>
      <c r="FJ4" s="5">
        <v>91.76</v>
      </c>
      <c r="FK4" s="5">
        <v>9436346</v>
      </c>
      <c r="FL4" s="5">
        <v>91.64</v>
      </c>
      <c r="FM4" s="5">
        <v>10677127</v>
      </c>
      <c r="FN4" s="5">
        <v>91.06</v>
      </c>
      <c r="FO4" s="5">
        <v>7572809</v>
      </c>
      <c r="FP4" s="5">
        <v>91.5</v>
      </c>
      <c r="FQ4" s="5">
        <v>8320798</v>
      </c>
      <c r="FR4" s="5">
        <v>92.32</v>
      </c>
      <c r="FS4" s="5">
        <v>11680524</v>
      </c>
      <c r="FT4" s="5">
        <v>91.46</v>
      </c>
      <c r="FU4" s="5">
        <v>10980899</v>
      </c>
      <c r="FV4" s="5">
        <v>90.93</v>
      </c>
      <c r="FW4" s="5">
        <v>11140398</v>
      </c>
      <c r="FX4" s="5">
        <v>90.86</v>
      </c>
      <c r="FY4" s="5">
        <v>12635913</v>
      </c>
      <c r="FZ4" s="5">
        <v>91.48</v>
      </c>
      <c r="GA4" s="5">
        <v>12684519</v>
      </c>
      <c r="GB4" s="5">
        <v>91.65</v>
      </c>
      <c r="GC4" s="5">
        <v>9831963</v>
      </c>
      <c r="GD4" s="5">
        <v>91.34</v>
      </c>
      <c r="GE4" s="5">
        <v>12099580</v>
      </c>
      <c r="GF4" s="5">
        <v>91.86</v>
      </c>
      <c r="GG4" s="5">
        <v>12348768</v>
      </c>
      <c r="GH4" s="5">
        <v>91.22</v>
      </c>
      <c r="GI4" s="5">
        <v>11838094</v>
      </c>
      <c r="GJ4" s="5">
        <v>91.83</v>
      </c>
      <c r="GK4" s="5">
        <v>12495043</v>
      </c>
      <c r="GL4" s="5">
        <v>91.26</v>
      </c>
      <c r="GM4" s="5">
        <v>14224379</v>
      </c>
      <c r="GN4" s="5">
        <v>91.54</v>
      </c>
      <c r="GO4" s="5">
        <v>13705174</v>
      </c>
      <c r="GP4" s="5">
        <v>90.9</v>
      </c>
      <c r="GQ4" s="5">
        <v>10759453</v>
      </c>
      <c r="GR4" s="5">
        <v>90.87</v>
      </c>
      <c r="GS4" s="5">
        <v>11891725</v>
      </c>
      <c r="GT4" s="5">
        <v>91.47</v>
      </c>
      <c r="GU4" s="5">
        <v>13188490</v>
      </c>
      <c r="GV4" s="5">
        <v>91.28</v>
      </c>
      <c r="GW4" s="5">
        <v>12437732</v>
      </c>
      <c r="GX4" s="5">
        <v>91.56</v>
      </c>
      <c r="GY4" s="5">
        <v>12367344</v>
      </c>
      <c r="GZ4" s="5">
        <v>91.7</v>
      </c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>
        <v>13252791</v>
      </c>
      <c r="IZ4" s="5">
        <v>91.26</v>
      </c>
      <c r="JA4" s="5">
        <v>12098120</v>
      </c>
      <c r="JB4" s="5">
        <v>91.7</v>
      </c>
      <c r="JC4" s="5">
        <v>12820767</v>
      </c>
      <c r="JD4" s="5">
        <v>91.74</v>
      </c>
      <c r="JE4" s="5">
        <v>13987216</v>
      </c>
      <c r="JF4" s="5">
        <v>91.28</v>
      </c>
      <c r="JG4" s="5">
        <v>14712567</v>
      </c>
      <c r="JH4" s="5">
        <v>90.28</v>
      </c>
      <c r="JI4" s="5">
        <v>12363256</v>
      </c>
      <c r="JJ4" s="5">
        <v>89.7</v>
      </c>
      <c r="JK4" s="5">
        <v>13591468</v>
      </c>
      <c r="JL4" s="5">
        <v>90.77</v>
      </c>
      <c r="JM4" s="5">
        <v>15194509</v>
      </c>
      <c r="JN4" s="5">
        <v>90.19</v>
      </c>
      <c r="JO4" s="5">
        <v>13435465</v>
      </c>
      <c r="JP4" s="5">
        <v>89.86</v>
      </c>
      <c r="JQ4" s="5">
        <v>11455625</v>
      </c>
      <c r="JR4" s="5">
        <v>91.61</v>
      </c>
      <c r="JS4" s="5">
        <v>12566695</v>
      </c>
      <c r="JT4" s="5">
        <v>90.83</v>
      </c>
      <c r="JU4" s="5">
        <v>12202970</v>
      </c>
      <c r="JV4" s="5">
        <v>91.52</v>
      </c>
      <c r="JW4" s="5">
        <v>10492952</v>
      </c>
      <c r="JX4" s="5">
        <v>91.38</v>
      </c>
      <c r="JY4" s="5">
        <v>12463692</v>
      </c>
      <c r="JZ4" s="5">
        <v>91.69</v>
      </c>
      <c r="KA4" s="5">
        <v>13432427</v>
      </c>
      <c r="KB4" s="5">
        <v>91.23</v>
      </c>
      <c r="KC4" s="5">
        <v>11999467</v>
      </c>
      <c r="KD4" s="5">
        <v>91.71</v>
      </c>
      <c r="KE4" s="5">
        <v>11989560</v>
      </c>
      <c r="KF4" s="5">
        <v>91.64</v>
      </c>
      <c r="KG4" s="5">
        <v>14078136</v>
      </c>
      <c r="KH4" s="5">
        <v>90.92</v>
      </c>
      <c r="KI4" s="5">
        <v>13330754</v>
      </c>
      <c r="KJ4" s="5">
        <v>90.71</v>
      </c>
      <c r="KK4" s="5">
        <v>10756471</v>
      </c>
      <c r="KL4" s="5">
        <v>90.27</v>
      </c>
      <c r="KM4" s="5">
        <v>12316919</v>
      </c>
      <c r="KN4" s="5">
        <v>90.29</v>
      </c>
      <c r="KO4" s="5">
        <v>13464751</v>
      </c>
      <c r="KP4" s="5">
        <v>91.18</v>
      </c>
      <c r="KQ4" s="5">
        <v>13111741</v>
      </c>
      <c r="KR4" s="5">
        <v>91.3</v>
      </c>
      <c r="KS4" s="5">
        <v>11248420</v>
      </c>
      <c r="KT4" s="5">
        <v>91.06</v>
      </c>
      <c r="KU4" s="5">
        <v>9491250</v>
      </c>
      <c r="KV4" s="5">
        <v>91.04</v>
      </c>
      <c r="KW4" s="5">
        <v>13695217</v>
      </c>
      <c r="KX4" s="5">
        <v>91.21</v>
      </c>
      <c r="KY4" s="5">
        <v>11308667</v>
      </c>
      <c r="KZ4" s="5">
        <v>90.63</v>
      </c>
      <c r="LA4" s="5">
        <v>12849798</v>
      </c>
      <c r="LB4" s="5">
        <v>91.05</v>
      </c>
      <c r="LC4" s="5">
        <v>7427838</v>
      </c>
      <c r="LD4" s="5">
        <v>91.06</v>
      </c>
      <c r="LE4" s="5">
        <v>6313066</v>
      </c>
      <c r="LF4" s="5">
        <v>92.36</v>
      </c>
      <c r="LG4" s="5">
        <v>5792675</v>
      </c>
      <c r="LH4" s="5">
        <v>91.96</v>
      </c>
      <c r="LI4" s="5">
        <v>5961002</v>
      </c>
      <c r="LJ4" s="5">
        <v>91.77</v>
      </c>
      <c r="LK4" s="5">
        <v>3799309</v>
      </c>
      <c r="LL4" s="5">
        <v>91.89</v>
      </c>
      <c r="LM4" s="5">
        <v>1834034</v>
      </c>
      <c r="LN4" s="5">
        <v>91.67</v>
      </c>
      <c r="LO4" s="14"/>
      <c r="LP4" s="14"/>
      <c r="LQ4" s="5">
        <v>4721152</v>
      </c>
      <c r="LR4" s="5">
        <v>91.75</v>
      </c>
      <c r="LS4" s="5">
        <v>6056111</v>
      </c>
      <c r="LT4" s="5">
        <v>91.15</v>
      </c>
      <c r="LU4" s="5">
        <v>4441011</v>
      </c>
      <c r="LV4" s="5">
        <v>92.22</v>
      </c>
      <c r="LW4" s="5">
        <v>2963583</v>
      </c>
      <c r="LX4" s="5">
        <v>91.67</v>
      </c>
      <c r="LY4" s="5">
        <v>11500045</v>
      </c>
      <c r="LZ4" s="5">
        <v>90.87</v>
      </c>
      <c r="MA4" s="5">
        <v>11389755</v>
      </c>
      <c r="MB4" s="5">
        <v>91.2</v>
      </c>
      <c r="MC4" s="5">
        <v>9264756</v>
      </c>
      <c r="MD4" s="5">
        <v>90.39</v>
      </c>
      <c r="ME4" s="5">
        <v>11118584</v>
      </c>
      <c r="MF4" s="5">
        <v>91.44</v>
      </c>
      <c r="MG4" s="5">
        <v>12810804</v>
      </c>
      <c r="MH4" s="5">
        <v>90.59</v>
      </c>
      <c r="MI4" s="5">
        <v>10902313</v>
      </c>
      <c r="MJ4" s="5">
        <v>91.49</v>
      </c>
      <c r="MK4" s="5">
        <v>6173583</v>
      </c>
      <c r="ML4" s="5">
        <v>92.22</v>
      </c>
      <c r="MM4" s="5">
        <v>10931049</v>
      </c>
      <c r="MN4" s="5">
        <v>91.04</v>
      </c>
      <c r="MO4" s="5">
        <v>7879700</v>
      </c>
      <c r="MP4" s="5">
        <v>90.07</v>
      </c>
      <c r="MQ4" s="5">
        <v>1572165</v>
      </c>
      <c r="MR4" s="5">
        <v>91.77</v>
      </c>
      <c r="MS4" s="5">
        <v>10994773</v>
      </c>
      <c r="MT4" s="5">
        <v>91.64</v>
      </c>
      <c r="MU4" s="5">
        <v>14623747</v>
      </c>
      <c r="MV4" s="5">
        <v>91.05</v>
      </c>
      <c r="MW4" s="5">
        <v>10091271</v>
      </c>
      <c r="MX4" s="5">
        <v>89.15</v>
      </c>
      <c r="MY4" s="5">
        <v>11033204</v>
      </c>
      <c r="MZ4" s="5">
        <v>90.16</v>
      </c>
      <c r="NA4" s="5">
        <v>12114212</v>
      </c>
      <c r="NB4" s="5">
        <v>90.9</v>
      </c>
      <c r="NC4" s="5">
        <v>11026211</v>
      </c>
      <c r="ND4" s="5">
        <v>91.17</v>
      </c>
      <c r="NE4" s="5">
        <v>8357602</v>
      </c>
      <c r="NF4" s="5">
        <v>90.66</v>
      </c>
      <c r="NG4" s="5">
        <v>11915011</v>
      </c>
      <c r="NH4" s="5">
        <v>91.32</v>
      </c>
      <c r="NI4" s="5">
        <v>10966018</v>
      </c>
      <c r="NJ4" s="5">
        <v>90.61</v>
      </c>
      <c r="NK4" s="5">
        <v>11627551</v>
      </c>
      <c r="NL4" s="5">
        <v>91.03</v>
      </c>
      <c r="NM4" s="5">
        <v>11551368</v>
      </c>
      <c r="NN4" s="5">
        <v>91.1</v>
      </c>
      <c r="NO4" s="5">
        <v>11814438</v>
      </c>
      <c r="NP4" s="5">
        <v>91.01</v>
      </c>
      <c r="NQ4" s="5">
        <v>11051246</v>
      </c>
      <c r="NR4" s="5">
        <v>91.37</v>
      </c>
      <c r="NS4" s="5">
        <v>9581858</v>
      </c>
      <c r="NT4" s="5">
        <v>90.43</v>
      </c>
      <c r="NU4" s="5">
        <v>13728336</v>
      </c>
      <c r="NV4" s="5">
        <v>91.73</v>
      </c>
      <c r="NW4" s="5">
        <v>14353450</v>
      </c>
      <c r="NX4" s="5">
        <v>91.6</v>
      </c>
      <c r="NY4" s="5">
        <v>13099052</v>
      </c>
      <c r="NZ4" s="5">
        <v>90.86</v>
      </c>
      <c r="OA4" s="5">
        <v>12684444</v>
      </c>
      <c r="OB4" s="5">
        <v>91.16</v>
      </c>
      <c r="OC4" s="5">
        <v>13613592</v>
      </c>
      <c r="OD4" s="5">
        <v>91.25</v>
      </c>
      <c r="OE4" s="5">
        <v>13032552</v>
      </c>
      <c r="OF4" s="5">
        <v>90.87</v>
      </c>
      <c r="OG4" s="5">
        <v>10670111</v>
      </c>
      <c r="OH4" s="5">
        <v>90.96</v>
      </c>
      <c r="OI4">
        <v>13071195</v>
      </c>
      <c r="OJ4" s="5">
        <v>91.85</v>
      </c>
      <c r="OK4" s="5">
        <v>13267784</v>
      </c>
      <c r="OL4" s="5">
        <v>91.43</v>
      </c>
      <c r="OM4" s="5">
        <v>12935533</v>
      </c>
      <c r="ON4" s="5">
        <v>91.98</v>
      </c>
      <c r="OO4" s="5">
        <v>12585903</v>
      </c>
      <c r="OP4" s="5">
        <v>91.85</v>
      </c>
      <c r="OQ4">
        <v>12475358</v>
      </c>
      <c r="OR4">
        <v>90.89</v>
      </c>
      <c r="OS4">
        <v>11982310</v>
      </c>
      <c r="OT4">
        <v>91.34</v>
      </c>
      <c r="OU4">
        <v>10929001</v>
      </c>
      <c r="OV4">
        <v>90.71</v>
      </c>
      <c r="OW4">
        <v>13780949</v>
      </c>
      <c r="OX4">
        <v>91.3</v>
      </c>
      <c r="OY4" s="5">
        <v>13592055</v>
      </c>
      <c r="OZ4">
        <v>91.52</v>
      </c>
      <c r="PA4" s="5">
        <v>91.92</v>
      </c>
      <c r="PB4">
        <v>92.03</v>
      </c>
      <c r="PC4" s="5"/>
      <c r="PD4" s="5"/>
      <c r="PE4">
        <v>13445607</v>
      </c>
      <c r="PF4">
        <v>91.77</v>
      </c>
      <c r="PG4">
        <v>12802378</v>
      </c>
      <c r="PH4">
        <v>91.88</v>
      </c>
      <c r="PI4">
        <v>10978172</v>
      </c>
      <c r="PJ4">
        <v>91.11</v>
      </c>
      <c r="PK4">
        <v>13241086</v>
      </c>
      <c r="PL4">
        <v>91.97</v>
      </c>
      <c r="PM4">
        <v>13241086</v>
      </c>
      <c r="PN4">
        <v>91.97</v>
      </c>
      <c r="PO4">
        <v>12980224</v>
      </c>
      <c r="PP4">
        <v>91.29</v>
      </c>
      <c r="PQ4">
        <v>13142892</v>
      </c>
      <c r="PR4">
        <v>91.03</v>
      </c>
      <c r="PS4">
        <v>14280615</v>
      </c>
      <c r="PT4">
        <v>90.7</v>
      </c>
      <c r="PU4">
        <v>13307623</v>
      </c>
      <c r="PV4">
        <v>90.93</v>
      </c>
      <c r="PW4">
        <v>11389910</v>
      </c>
      <c r="PX4">
        <v>90.81</v>
      </c>
      <c r="PY4">
        <v>13418190</v>
      </c>
      <c r="PZ4">
        <v>91.37</v>
      </c>
      <c r="QA4">
        <v>14173679</v>
      </c>
      <c r="QB4">
        <v>91.46</v>
      </c>
      <c r="QC4">
        <v>12827849</v>
      </c>
      <c r="QD4">
        <v>91.67</v>
      </c>
      <c r="QE4">
        <v>13272752</v>
      </c>
      <c r="QF4">
        <v>91.71</v>
      </c>
      <c r="QG4">
        <v>14245624</v>
      </c>
      <c r="QH4">
        <v>91.18</v>
      </c>
      <c r="QI4">
        <v>13409794</v>
      </c>
      <c r="QJ4">
        <v>91.4</v>
      </c>
      <c r="QK4">
        <v>11372350</v>
      </c>
      <c r="QL4">
        <v>89.86</v>
      </c>
      <c r="QM4" s="5">
        <v>14054045</v>
      </c>
      <c r="QN4" s="5">
        <v>91.44</v>
      </c>
      <c r="QO4" s="5">
        <v>13640029</v>
      </c>
      <c r="QP4" s="5">
        <v>91.29</v>
      </c>
      <c r="QQ4" s="5">
        <v>13333769</v>
      </c>
      <c r="QR4" s="5">
        <v>91.47</v>
      </c>
      <c r="QS4">
        <v>12433604</v>
      </c>
      <c r="QT4">
        <v>91.79</v>
      </c>
      <c r="QU4">
        <v>14206927</v>
      </c>
      <c r="QV4">
        <v>91.08</v>
      </c>
      <c r="QW4" s="5">
        <v>13916309</v>
      </c>
      <c r="QX4" s="5">
        <v>91.17</v>
      </c>
      <c r="QY4" s="5">
        <v>11639024</v>
      </c>
      <c r="QZ4" s="5">
        <v>90.62</v>
      </c>
      <c r="RA4" s="5">
        <v>14339538</v>
      </c>
      <c r="RB4" s="5">
        <v>90.93</v>
      </c>
      <c r="RC4" s="5">
        <v>14240871</v>
      </c>
      <c r="RD4" s="5">
        <v>91.36</v>
      </c>
      <c r="RE4">
        <v>13090561</v>
      </c>
      <c r="RF4">
        <v>91.46</v>
      </c>
      <c r="RG4" s="5">
        <v>13434304</v>
      </c>
      <c r="RH4" s="5">
        <v>91.35</v>
      </c>
      <c r="RI4">
        <v>14363117</v>
      </c>
      <c r="RJ4">
        <v>91.01</v>
      </c>
      <c r="RK4">
        <v>13596536</v>
      </c>
      <c r="RL4">
        <v>86.9</v>
      </c>
      <c r="RM4">
        <v>11686935</v>
      </c>
      <c r="RN4">
        <v>88.62</v>
      </c>
      <c r="RO4" s="5">
        <v>14203462</v>
      </c>
      <c r="RP4" s="5">
        <v>91.93</v>
      </c>
      <c r="RQ4" s="5">
        <v>14360160</v>
      </c>
      <c r="RR4" s="5">
        <v>89.13</v>
      </c>
      <c r="RS4" s="5">
        <v>13675931</v>
      </c>
      <c r="RT4" s="5">
        <v>91.95</v>
      </c>
      <c r="RU4" s="5">
        <v>13780423</v>
      </c>
      <c r="RV4" s="5">
        <v>91.78</v>
      </c>
      <c r="RW4" s="5">
        <v>15107529</v>
      </c>
      <c r="RX4" s="5">
        <v>91.93</v>
      </c>
      <c r="RY4" s="5">
        <v>13871598</v>
      </c>
      <c r="RZ4" s="5">
        <v>92.44</v>
      </c>
      <c r="SA4">
        <v>11970379</v>
      </c>
      <c r="SB4">
        <v>91.31</v>
      </c>
      <c r="SC4">
        <v>14837912</v>
      </c>
      <c r="SD4">
        <v>92.02</v>
      </c>
      <c r="SE4">
        <v>15029319</v>
      </c>
      <c r="SF4">
        <v>91.77</v>
      </c>
      <c r="SG4">
        <v>14013859</v>
      </c>
      <c r="SH4">
        <v>92</v>
      </c>
      <c r="SI4" s="5">
        <v>883242</v>
      </c>
      <c r="SJ4" s="5">
        <v>93.15</v>
      </c>
      <c r="SK4">
        <v>14918709</v>
      </c>
      <c r="SL4">
        <v>91.67</v>
      </c>
      <c r="SM4">
        <v>13943945</v>
      </c>
      <c r="SN4">
        <v>92.02</v>
      </c>
      <c r="SO4">
        <v>12283842</v>
      </c>
      <c r="SP4">
        <v>91.09</v>
      </c>
      <c r="SQ4">
        <v>15381922</v>
      </c>
      <c r="SR4">
        <v>91.89</v>
      </c>
      <c r="SS4">
        <v>14351614</v>
      </c>
      <c r="ST4">
        <v>91.39</v>
      </c>
      <c r="SU4">
        <v>13816560</v>
      </c>
      <c r="SV4">
        <v>91.85</v>
      </c>
      <c r="SW4">
        <v>13628661</v>
      </c>
      <c r="SX4">
        <v>92.45</v>
      </c>
      <c r="SY4">
        <v>15439036</v>
      </c>
      <c r="SZ4">
        <v>91.75</v>
      </c>
      <c r="TA4">
        <v>14411508</v>
      </c>
      <c r="TB4">
        <v>92.2</v>
      </c>
      <c r="TC4">
        <v>12247153</v>
      </c>
      <c r="TD4">
        <v>91.46</v>
      </c>
      <c r="TE4">
        <v>15009974</v>
      </c>
      <c r="TF4">
        <v>91.91</v>
      </c>
      <c r="TG4">
        <v>15377516</v>
      </c>
      <c r="TH4">
        <v>91.94</v>
      </c>
      <c r="TI4">
        <v>14153787</v>
      </c>
      <c r="TJ4">
        <v>92.17</v>
      </c>
      <c r="TK4">
        <v>14369342</v>
      </c>
      <c r="TL4">
        <v>92.23</v>
      </c>
      <c r="TM4">
        <v>14647562</v>
      </c>
      <c r="TN4">
        <v>91.85</v>
      </c>
      <c r="TO4">
        <v>13633792</v>
      </c>
      <c r="TP4">
        <v>93.51</v>
      </c>
      <c r="TQ4">
        <v>12776166</v>
      </c>
      <c r="TR4">
        <v>91.5</v>
      </c>
      <c r="TS4">
        <v>14605174</v>
      </c>
      <c r="TT4">
        <v>92.08</v>
      </c>
      <c r="TU4">
        <v>15406981</v>
      </c>
      <c r="TV4">
        <v>91.67</v>
      </c>
      <c r="TW4">
        <v>13855663</v>
      </c>
      <c r="TX4">
        <v>91.91</v>
      </c>
      <c r="TY4" s="30">
        <v>13900918</v>
      </c>
      <c r="TZ4" s="30">
        <v>91.39</v>
      </c>
      <c r="UA4">
        <v>14920779</v>
      </c>
      <c r="UB4">
        <v>91.73</v>
      </c>
      <c r="UC4">
        <v>14818625</v>
      </c>
      <c r="UD4">
        <v>91.76</v>
      </c>
      <c r="UE4">
        <v>12204416</v>
      </c>
      <c r="UF4">
        <v>92.24</v>
      </c>
      <c r="UG4">
        <v>15079035</v>
      </c>
      <c r="UH4">
        <v>91.85</v>
      </c>
      <c r="UI4">
        <v>15352728</v>
      </c>
      <c r="UJ4">
        <v>91.92</v>
      </c>
      <c r="UK4">
        <v>14774382</v>
      </c>
      <c r="UL4">
        <v>92.29</v>
      </c>
      <c r="UM4">
        <v>14657704</v>
      </c>
      <c r="UN4">
        <v>92.49</v>
      </c>
      <c r="UO4">
        <v>58577</v>
      </c>
      <c r="UP4">
        <v>94.93</v>
      </c>
      <c r="UQ4" s="5"/>
      <c r="UR4" s="5"/>
      <c r="US4">
        <v>1808096</v>
      </c>
      <c r="UT4">
        <v>92.07</v>
      </c>
      <c r="UU4">
        <v>9123559</v>
      </c>
      <c r="UV4">
        <v>90.92</v>
      </c>
      <c r="UW4">
        <v>15106907</v>
      </c>
      <c r="UX4">
        <v>91.69</v>
      </c>
      <c r="UY4">
        <v>13864133</v>
      </c>
      <c r="UZ4">
        <v>92.17</v>
      </c>
      <c r="VA4">
        <v>13950194</v>
      </c>
      <c r="VB4">
        <v>91.46</v>
      </c>
      <c r="VC4">
        <v>15695120</v>
      </c>
      <c r="VD4">
        <v>91.35</v>
      </c>
      <c r="VE4">
        <v>14229455</v>
      </c>
      <c r="VF4">
        <v>91.61</v>
      </c>
      <c r="VG4">
        <v>11994343</v>
      </c>
      <c r="VH4">
        <v>91.39</v>
      </c>
      <c r="VI4">
        <v>14257838</v>
      </c>
      <c r="VJ4">
        <v>91.82</v>
      </c>
      <c r="VK4">
        <v>14868289</v>
      </c>
      <c r="VL4">
        <v>91.09</v>
      </c>
      <c r="VM4">
        <v>13792035</v>
      </c>
      <c r="VN4">
        <v>91.87</v>
      </c>
      <c r="VO4">
        <v>13666312</v>
      </c>
      <c r="VP4">
        <v>91.36</v>
      </c>
      <c r="VQ4">
        <v>14968201</v>
      </c>
      <c r="VR4">
        <v>91.59</v>
      </c>
      <c r="VS4">
        <v>14844313</v>
      </c>
      <c r="VT4">
        <v>91.99</v>
      </c>
      <c r="VU4">
        <v>12434092</v>
      </c>
      <c r="VV4">
        <v>91.44</v>
      </c>
      <c r="VW4">
        <v>14275086</v>
      </c>
      <c r="VX4">
        <v>91.48</v>
      </c>
      <c r="VY4">
        <v>15091981</v>
      </c>
      <c r="VZ4">
        <v>92.03</v>
      </c>
      <c r="WA4">
        <v>13976765</v>
      </c>
      <c r="WB4">
        <v>92.22</v>
      </c>
      <c r="WC4">
        <v>14039275</v>
      </c>
      <c r="WD4">
        <v>92.17</v>
      </c>
      <c r="WE4">
        <v>15146095</v>
      </c>
      <c r="WF4">
        <v>91.57</v>
      </c>
      <c r="WG4">
        <v>15403559</v>
      </c>
      <c r="WH4">
        <v>91.06</v>
      </c>
      <c r="WI4">
        <v>13106881</v>
      </c>
      <c r="WJ4">
        <v>91.38</v>
      </c>
      <c r="WK4">
        <v>14496133</v>
      </c>
      <c r="WL4">
        <v>92.36</v>
      </c>
      <c r="WM4">
        <v>15696009</v>
      </c>
      <c r="WN4">
        <v>91.9</v>
      </c>
      <c r="WO4">
        <v>14247410</v>
      </c>
      <c r="WP4">
        <v>92.24</v>
      </c>
      <c r="WQ4">
        <v>14208818</v>
      </c>
      <c r="WR4">
        <v>91.96</v>
      </c>
      <c r="WS4">
        <v>15811232</v>
      </c>
      <c r="WT4">
        <v>91.35</v>
      </c>
      <c r="WU4">
        <v>15536536</v>
      </c>
      <c r="WV4">
        <v>91.57</v>
      </c>
      <c r="WW4">
        <v>13282239</v>
      </c>
      <c r="WX4">
        <v>91.47</v>
      </c>
      <c r="WY4">
        <v>6301495</v>
      </c>
      <c r="WZ4" s="15">
        <v>36.390210000000003</v>
      </c>
      <c r="XA4">
        <v>15990048</v>
      </c>
      <c r="XB4">
        <v>92.34</v>
      </c>
      <c r="XC4">
        <v>14565832</v>
      </c>
      <c r="XD4">
        <v>91.7</v>
      </c>
      <c r="XE4">
        <v>14595405</v>
      </c>
      <c r="XF4">
        <v>92.65</v>
      </c>
      <c r="XG4">
        <v>15209707</v>
      </c>
      <c r="XH4">
        <v>92.22</v>
      </c>
      <c r="XI4">
        <v>15476412</v>
      </c>
      <c r="XJ4">
        <v>92.19</v>
      </c>
      <c r="XK4">
        <v>13478194</v>
      </c>
      <c r="XL4">
        <v>91.77</v>
      </c>
      <c r="XM4">
        <v>14724553</v>
      </c>
      <c r="XN4">
        <v>91.61</v>
      </c>
      <c r="XO4">
        <v>14937827</v>
      </c>
      <c r="XP4">
        <v>92.02</v>
      </c>
      <c r="XQ4">
        <v>13953877</v>
      </c>
      <c r="XR4">
        <v>92.62</v>
      </c>
      <c r="XS4">
        <v>15000274</v>
      </c>
      <c r="XT4">
        <v>93.04</v>
      </c>
      <c r="XU4">
        <v>15984355</v>
      </c>
      <c r="XV4">
        <v>92.3</v>
      </c>
      <c r="XW4">
        <v>14517775</v>
      </c>
      <c r="XX4">
        <v>92.14</v>
      </c>
      <c r="XY4">
        <v>12242454</v>
      </c>
      <c r="XZ4">
        <v>92.38</v>
      </c>
      <c r="YA4">
        <v>14834216</v>
      </c>
      <c r="YB4">
        <v>92.87</v>
      </c>
      <c r="YC4">
        <v>14834554</v>
      </c>
      <c r="YD4">
        <v>92.82</v>
      </c>
      <c r="YE4">
        <v>13538578</v>
      </c>
      <c r="YF4">
        <v>92.59</v>
      </c>
      <c r="YG4">
        <v>13284026</v>
      </c>
      <c r="YH4">
        <v>92.91</v>
      </c>
      <c r="YI4">
        <v>15048716</v>
      </c>
      <c r="YJ4">
        <v>91.51</v>
      </c>
      <c r="YK4">
        <v>14853730</v>
      </c>
      <c r="YL4">
        <v>92.71</v>
      </c>
      <c r="YM4">
        <v>12163054</v>
      </c>
      <c r="YN4">
        <v>92.47</v>
      </c>
      <c r="YO4">
        <v>14843529</v>
      </c>
      <c r="YP4">
        <v>92.84</v>
      </c>
      <c r="YQ4">
        <v>15391240</v>
      </c>
      <c r="YR4">
        <v>91.88</v>
      </c>
      <c r="YS4">
        <v>14771479</v>
      </c>
      <c r="YT4">
        <v>93.2</v>
      </c>
      <c r="YU4">
        <v>14706216</v>
      </c>
      <c r="YV4">
        <v>92.75</v>
      </c>
      <c r="YW4">
        <v>15554297</v>
      </c>
      <c r="YX4">
        <v>92.16</v>
      </c>
      <c r="YY4">
        <v>15585006</v>
      </c>
      <c r="YZ4">
        <v>92.48</v>
      </c>
      <c r="ZA4">
        <v>13049339</v>
      </c>
      <c r="ZB4">
        <v>92.25</v>
      </c>
      <c r="ZC4">
        <v>15338962</v>
      </c>
      <c r="ZD4">
        <v>92.55</v>
      </c>
      <c r="ZE4">
        <v>15559689</v>
      </c>
      <c r="ZF4">
        <v>92.44</v>
      </c>
      <c r="ZG4">
        <v>15317256</v>
      </c>
      <c r="ZH4">
        <v>92.88</v>
      </c>
      <c r="ZI4">
        <v>14763457</v>
      </c>
      <c r="ZJ4">
        <v>92.11</v>
      </c>
      <c r="ZK4">
        <v>15606790</v>
      </c>
      <c r="ZL4">
        <v>92.51</v>
      </c>
      <c r="ZM4">
        <v>15444615</v>
      </c>
      <c r="ZN4">
        <v>91.93</v>
      </c>
      <c r="ZO4">
        <v>10575138</v>
      </c>
      <c r="ZP4">
        <v>76.06</v>
      </c>
      <c r="ZQ4">
        <v>13102971</v>
      </c>
      <c r="ZR4">
        <v>81.95</v>
      </c>
      <c r="ZS4" s="5">
        <v>12798905</v>
      </c>
      <c r="ZT4" s="5">
        <v>90.55</v>
      </c>
      <c r="ZU4">
        <v>13809019</v>
      </c>
      <c r="ZV4">
        <v>87.96</v>
      </c>
      <c r="ZW4">
        <v>73480</v>
      </c>
      <c r="ZX4">
        <v>104.8</v>
      </c>
      <c r="ZY4">
        <v>14224892</v>
      </c>
      <c r="ZZ4">
        <v>90.69</v>
      </c>
      <c r="AAA4">
        <v>14110494</v>
      </c>
      <c r="AAB4">
        <v>92.25</v>
      </c>
      <c r="AAC4">
        <v>11801687</v>
      </c>
      <c r="AAD4">
        <v>91.8</v>
      </c>
      <c r="AAE4">
        <v>14165728</v>
      </c>
      <c r="AAF4">
        <v>92.33</v>
      </c>
      <c r="AAG4">
        <v>14841968</v>
      </c>
      <c r="AAH4">
        <v>92.39</v>
      </c>
      <c r="AAI4">
        <v>14225739</v>
      </c>
      <c r="AAJ4">
        <v>92.57</v>
      </c>
      <c r="AAK4">
        <v>14484871</v>
      </c>
      <c r="AAL4">
        <v>92.51</v>
      </c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G4">
        <v>11973531</v>
      </c>
      <c r="ABH4">
        <v>90.37</v>
      </c>
      <c r="ABI4">
        <v>13511775</v>
      </c>
      <c r="ABJ4">
        <v>91.69</v>
      </c>
      <c r="ABK4">
        <v>13859023</v>
      </c>
      <c r="ABL4">
        <v>92.16</v>
      </c>
      <c r="ABM4">
        <v>13516118</v>
      </c>
      <c r="ABN4">
        <v>91.4</v>
      </c>
      <c r="ABO4">
        <v>14649266</v>
      </c>
      <c r="ABP4">
        <v>92.18</v>
      </c>
      <c r="ABQ4">
        <v>14281449</v>
      </c>
      <c r="ABR4">
        <v>91.96</v>
      </c>
      <c r="ABS4">
        <v>12507110</v>
      </c>
      <c r="ABT4">
        <v>91.94</v>
      </c>
      <c r="ABU4">
        <v>14541728</v>
      </c>
      <c r="ABV4">
        <v>92.55</v>
      </c>
      <c r="ABW4">
        <v>14579267</v>
      </c>
      <c r="ABX4">
        <v>92.77</v>
      </c>
      <c r="ABY4">
        <v>14172134</v>
      </c>
      <c r="ABZ4">
        <v>92.82</v>
      </c>
      <c r="ACA4">
        <v>13840688</v>
      </c>
      <c r="ACB4">
        <v>92.35</v>
      </c>
      <c r="ACC4">
        <v>14938294</v>
      </c>
      <c r="ACD4">
        <v>92.23</v>
      </c>
      <c r="ACE4">
        <v>14065329</v>
      </c>
      <c r="ACF4">
        <v>92.62</v>
      </c>
      <c r="ACG4">
        <v>12485446</v>
      </c>
      <c r="ACH4">
        <v>92</v>
      </c>
      <c r="ACI4">
        <v>14441748</v>
      </c>
      <c r="ACJ4">
        <v>92.71</v>
      </c>
      <c r="ACK4">
        <v>14429703</v>
      </c>
      <c r="ACL4">
        <v>92.49</v>
      </c>
      <c r="ACM4">
        <v>13829348</v>
      </c>
      <c r="ACN4">
        <v>92.82</v>
      </c>
      <c r="ACO4">
        <v>13582724</v>
      </c>
      <c r="ACP4">
        <v>92.58</v>
      </c>
      <c r="ACQ4">
        <v>14331975</v>
      </c>
      <c r="ACR4">
        <v>92.34</v>
      </c>
      <c r="ACS4">
        <v>14398765</v>
      </c>
      <c r="ACT4">
        <v>92.07</v>
      </c>
      <c r="ACU4">
        <v>11927151</v>
      </c>
      <c r="ACV4">
        <v>91.83</v>
      </c>
      <c r="ACW4">
        <v>14018407</v>
      </c>
      <c r="ACX4">
        <v>92.12</v>
      </c>
      <c r="ACY4">
        <v>14015083</v>
      </c>
      <c r="ACZ4">
        <v>92.33</v>
      </c>
      <c r="ADA4">
        <v>13399190</v>
      </c>
      <c r="ADB4">
        <v>92.59</v>
      </c>
      <c r="ADC4">
        <v>13335449</v>
      </c>
      <c r="ADD4">
        <v>87.38</v>
      </c>
      <c r="ADE4">
        <v>14017660</v>
      </c>
      <c r="ADF4">
        <v>92.58</v>
      </c>
      <c r="ADG4">
        <v>14015641</v>
      </c>
      <c r="ADH4">
        <v>93.21</v>
      </c>
      <c r="ADI4">
        <v>11669886</v>
      </c>
      <c r="ADJ4">
        <v>92.42</v>
      </c>
      <c r="ADK4">
        <v>13151264</v>
      </c>
      <c r="ADL4">
        <v>93</v>
      </c>
      <c r="ADM4">
        <v>14003637</v>
      </c>
      <c r="ADN4">
        <v>92.72</v>
      </c>
      <c r="ADO4">
        <v>13487439</v>
      </c>
      <c r="ADP4">
        <v>93.23</v>
      </c>
      <c r="ADQ4">
        <v>13520119</v>
      </c>
      <c r="ADR4">
        <v>93.4</v>
      </c>
      <c r="ADS4">
        <v>14258380</v>
      </c>
      <c r="ADT4">
        <v>92.94</v>
      </c>
      <c r="ADU4">
        <v>13140806</v>
      </c>
      <c r="ADV4">
        <v>92.48</v>
      </c>
      <c r="ADW4">
        <v>12359200</v>
      </c>
      <c r="ADX4">
        <v>92.2</v>
      </c>
      <c r="ADY4">
        <v>14362076</v>
      </c>
      <c r="ADZ4">
        <v>93.03</v>
      </c>
      <c r="AEA4">
        <v>14552431</v>
      </c>
      <c r="AEB4">
        <v>92.72</v>
      </c>
      <c r="AEC4">
        <v>13599770</v>
      </c>
      <c r="AED4">
        <v>92.65</v>
      </c>
      <c r="AEE4">
        <v>13785602</v>
      </c>
      <c r="AEF4">
        <v>93.07</v>
      </c>
      <c r="AEG4">
        <v>14922595</v>
      </c>
      <c r="AEH4">
        <v>92.73</v>
      </c>
      <c r="AEI4">
        <v>15524044</v>
      </c>
      <c r="AEJ4">
        <v>93.2</v>
      </c>
      <c r="AEK4">
        <v>12355921</v>
      </c>
      <c r="AEL4">
        <v>92.61</v>
      </c>
      <c r="AEM4">
        <v>13651930</v>
      </c>
      <c r="AEN4">
        <v>92.22</v>
      </c>
      <c r="AEO4">
        <v>14823383</v>
      </c>
      <c r="AEP4">
        <v>93.12</v>
      </c>
      <c r="AEQ4">
        <v>14098057</v>
      </c>
      <c r="AER4">
        <v>93.15</v>
      </c>
      <c r="AES4">
        <v>104393</v>
      </c>
      <c r="AET4">
        <v>108.6</v>
      </c>
      <c r="AEU4">
        <v>14733927</v>
      </c>
      <c r="AEV4">
        <v>92.48</v>
      </c>
      <c r="AEW4">
        <v>14695689</v>
      </c>
      <c r="AEX4">
        <v>93.33</v>
      </c>
      <c r="AEY4">
        <v>12587183</v>
      </c>
      <c r="AEZ4">
        <v>92.95</v>
      </c>
      <c r="AFA4">
        <v>14284171</v>
      </c>
      <c r="AFB4">
        <v>92.55</v>
      </c>
      <c r="AFC4">
        <v>14729572</v>
      </c>
      <c r="AFD4">
        <v>93.29</v>
      </c>
      <c r="AFE4">
        <v>13753131</v>
      </c>
      <c r="AFF4">
        <v>93.4</v>
      </c>
      <c r="AFG4">
        <v>13883538</v>
      </c>
      <c r="AFH4">
        <v>93.15</v>
      </c>
      <c r="AFI4">
        <v>14617197</v>
      </c>
      <c r="AFJ4">
        <v>93.03</v>
      </c>
      <c r="AFK4">
        <v>14824232</v>
      </c>
      <c r="AFL4">
        <v>93.34</v>
      </c>
      <c r="AFM4">
        <v>12521928</v>
      </c>
      <c r="AFN4">
        <v>92.92</v>
      </c>
      <c r="AFO4">
        <v>14454561</v>
      </c>
      <c r="AFP4">
        <v>93.2</v>
      </c>
      <c r="AFQ4">
        <v>14280356</v>
      </c>
      <c r="AFR4">
        <v>93.42</v>
      </c>
      <c r="AFS4">
        <v>13744530</v>
      </c>
      <c r="AFT4">
        <v>93.47</v>
      </c>
      <c r="AFU4">
        <v>13868164</v>
      </c>
      <c r="AFV4">
        <v>93.02</v>
      </c>
      <c r="AFW4">
        <v>14918287</v>
      </c>
      <c r="AFX4">
        <v>93.21</v>
      </c>
      <c r="AFY4">
        <v>14946921</v>
      </c>
      <c r="AFZ4">
        <v>93.58</v>
      </c>
      <c r="AGA4">
        <v>11595299</v>
      </c>
      <c r="AGB4">
        <v>93.32</v>
      </c>
      <c r="AGC4">
        <v>15153330</v>
      </c>
      <c r="AGD4">
        <v>92.55</v>
      </c>
      <c r="AGE4">
        <v>15106050</v>
      </c>
      <c r="AGF4">
        <v>92.89</v>
      </c>
      <c r="AGG4">
        <v>14557152</v>
      </c>
      <c r="AGH4">
        <v>93.47</v>
      </c>
      <c r="AGI4">
        <v>13775501</v>
      </c>
      <c r="AGJ4">
        <v>93.7</v>
      </c>
      <c r="AGK4">
        <v>13868164</v>
      </c>
      <c r="AGL4">
        <v>93.02</v>
      </c>
      <c r="AGM4">
        <v>14645728</v>
      </c>
      <c r="AGN4">
        <v>93.37</v>
      </c>
      <c r="AGO4">
        <v>173642</v>
      </c>
      <c r="AGP4">
        <v>94.43</v>
      </c>
      <c r="AGQ4">
        <v>13840082</v>
      </c>
      <c r="AGR4">
        <v>93.77</v>
      </c>
      <c r="AGS4">
        <v>13604280</v>
      </c>
      <c r="AGT4">
        <v>92.89</v>
      </c>
      <c r="AGU4">
        <v>12335568</v>
      </c>
      <c r="AGV4">
        <v>92.95</v>
      </c>
      <c r="AGW4">
        <v>10978560</v>
      </c>
      <c r="AGX4">
        <v>93.3</v>
      </c>
      <c r="AGY4">
        <v>11973800</v>
      </c>
      <c r="AGZ4">
        <v>93.35</v>
      </c>
      <c r="AHA4">
        <v>11902570</v>
      </c>
      <c r="AHB4">
        <v>93.46</v>
      </c>
      <c r="AHC4">
        <v>10713811</v>
      </c>
      <c r="AHD4">
        <v>93.36</v>
      </c>
      <c r="AHE4">
        <v>12488983</v>
      </c>
      <c r="AHF4">
        <v>93.64</v>
      </c>
      <c r="AHG4">
        <v>12791693</v>
      </c>
      <c r="AHH4">
        <v>92.68</v>
      </c>
      <c r="AHI4">
        <v>12514982</v>
      </c>
      <c r="AHJ4">
        <v>92.61</v>
      </c>
      <c r="AHK4">
        <v>12171856</v>
      </c>
      <c r="AHL4">
        <v>92.1</v>
      </c>
      <c r="AHM4">
        <v>13871815</v>
      </c>
      <c r="AHN4">
        <v>91.78</v>
      </c>
      <c r="AHO4">
        <v>13222964</v>
      </c>
      <c r="AHP4">
        <v>93.56</v>
      </c>
      <c r="AHQ4">
        <v>10944967</v>
      </c>
      <c r="AHR4">
        <v>94.3</v>
      </c>
      <c r="AHS4">
        <v>12894647</v>
      </c>
      <c r="AHT4">
        <v>94.59</v>
      </c>
      <c r="AHU4">
        <v>13438377</v>
      </c>
      <c r="AHV4">
        <v>94.08</v>
      </c>
      <c r="AHW4">
        <v>12657006</v>
      </c>
      <c r="AHX4">
        <v>93.76</v>
      </c>
      <c r="AHY4">
        <v>12222408</v>
      </c>
      <c r="AHZ4">
        <v>94.16</v>
      </c>
      <c r="AIA4">
        <v>14235846</v>
      </c>
      <c r="AIB4">
        <v>92.41</v>
      </c>
      <c r="AIC4">
        <v>14087519</v>
      </c>
      <c r="AID4">
        <v>93.74</v>
      </c>
      <c r="AIE4">
        <v>11169665</v>
      </c>
      <c r="AIF4">
        <v>93.08</v>
      </c>
      <c r="AIG4">
        <v>11957729</v>
      </c>
      <c r="AIH4">
        <v>93.43</v>
      </c>
      <c r="AII4">
        <v>13055533</v>
      </c>
      <c r="AIJ4">
        <v>93.64</v>
      </c>
      <c r="AIK4">
        <v>12252312</v>
      </c>
      <c r="AIL4">
        <v>93.77</v>
      </c>
      <c r="AIM4">
        <v>12533239</v>
      </c>
      <c r="AIN4">
        <v>93.41</v>
      </c>
      <c r="AIO4">
        <v>13658291</v>
      </c>
      <c r="AIP4">
        <v>92.88</v>
      </c>
      <c r="AIQ4">
        <v>12633020</v>
      </c>
      <c r="AIR4">
        <v>93.79</v>
      </c>
      <c r="AIS4">
        <v>11311671</v>
      </c>
      <c r="AIT4">
        <v>93.19</v>
      </c>
      <c r="AIU4">
        <v>14363523</v>
      </c>
      <c r="AIV4">
        <v>93.52</v>
      </c>
      <c r="AIW4">
        <v>16025914</v>
      </c>
      <c r="AIX4">
        <v>92.84</v>
      </c>
      <c r="AIY4">
        <v>12354523</v>
      </c>
      <c r="AIZ4">
        <v>91.69</v>
      </c>
      <c r="AJA4">
        <v>11368073</v>
      </c>
      <c r="AJB4">
        <v>93.15</v>
      </c>
      <c r="AJC4">
        <v>13449389</v>
      </c>
      <c r="AJD4">
        <v>93.45</v>
      </c>
      <c r="AJE4">
        <v>12964575</v>
      </c>
      <c r="AJF4">
        <v>93.69</v>
      </c>
      <c r="AJG4">
        <v>11007859</v>
      </c>
      <c r="AJH4">
        <v>93.18</v>
      </c>
      <c r="AJI4">
        <v>12947584</v>
      </c>
      <c r="AJJ4">
        <v>92.5</v>
      </c>
      <c r="AJK4">
        <v>12694032</v>
      </c>
      <c r="AJL4">
        <v>93.58</v>
      </c>
      <c r="AJM4">
        <v>12747343</v>
      </c>
      <c r="AJN4">
        <v>93.07</v>
      </c>
      <c r="AJO4">
        <v>12587568</v>
      </c>
      <c r="AJP4">
        <v>93.44</v>
      </c>
      <c r="AJQ4">
        <v>13232810</v>
      </c>
      <c r="AJR4">
        <v>93.1</v>
      </c>
      <c r="AJS4">
        <v>12919748</v>
      </c>
      <c r="AJT4">
        <v>93.47</v>
      </c>
      <c r="AJU4">
        <v>10920475</v>
      </c>
      <c r="AJV4">
        <v>93.24</v>
      </c>
      <c r="AJW4">
        <v>12565569</v>
      </c>
      <c r="AJX4">
        <v>93.57</v>
      </c>
      <c r="AJY4">
        <v>12317679</v>
      </c>
      <c r="AJZ4">
        <v>93</v>
      </c>
      <c r="AKA4">
        <v>12570988</v>
      </c>
      <c r="AKB4">
        <v>93.92</v>
      </c>
      <c r="AKC4">
        <v>11939105</v>
      </c>
      <c r="AKD4">
        <v>93.2</v>
      </c>
      <c r="AKE4">
        <v>13668397</v>
      </c>
      <c r="AKF4">
        <v>93.42</v>
      </c>
      <c r="AKG4">
        <v>13091926</v>
      </c>
      <c r="AKH4">
        <v>92.98</v>
      </c>
      <c r="AKI4">
        <v>10806613</v>
      </c>
      <c r="AKJ4">
        <v>93.6</v>
      </c>
      <c r="AKK4">
        <v>13177454</v>
      </c>
      <c r="AKL4">
        <v>93.85</v>
      </c>
      <c r="AKM4">
        <v>13588832</v>
      </c>
      <c r="AKN4">
        <v>92.83</v>
      </c>
      <c r="AKO4">
        <v>11210743</v>
      </c>
      <c r="AKP4">
        <v>93.04</v>
      </c>
      <c r="AKQ4">
        <v>12712000</v>
      </c>
      <c r="AKR4">
        <v>94</v>
      </c>
      <c r="AKS4">
        <v>13470832</v>
      </c>
      <c r="AKT4">
        <v>93.69</v>
      </c>
      <c r="AKU4">
        <v>13414269</v>
      </c>
      <c r="AKV4">
        <v>93.22</v>
      </c>
      <c r="AKW4">
        <v>11098860</v>
      </c>
      <c r="AKX4">
        <v>93.54</v>
      </c>
      <c r="AKY4">
        <v>12836193</v>
      </c>
      <c r="AKZ4">
        <v>93.94</v>
      </c>
      <c r="ALA4">
        <v>13766730</v>
      </c>
      <c r="ALB4">
        <v>92.82</v>
      </c>
      <c r="ALC4">
        <v>12650802</v>
      </c>
      <c r="ALD4">
        <v>93.89</v>
      </c>
      <c r="ALE4">
        <v>12224662</v>
      </c>
      <c r="ALF4">
        <v>92.99</v>
      </c>
      <c r="ALG4">
        <v>13507237</v>
      </c>
      <c r="ALH4">
        <v>93.22</v>
      </c>
      <c r="ALI4">
        <v>12932432</v>
      </c>
      <c r="ALJ4">
        <v>92.47</v>
      </c>
      <c r="ALK4">
        <v>11279214</v>
      </c>
      <c r="ALL4">
        <v>93.44</v>
      </c>
      <c r="ALM4">
        <v>12902158</v>
      </c>
      <c r="ALN4">
        <v>93.43</v>
      </c>
      <c r="ALO4">
        <v>13524330</v>
      </c>
      <c r="ALP4">
        <v>93.43</v>
      </c>
      <c r="ALQ4">
        <v>11984236</v>
      </c>
      <c r="ALR4">
        <v>93.08</v>
      </c>
      <c r="ALS4">
        <v>11518347</v>
      </c>
      <c r="ALT4">
        <v>93.9</v>
      </c>
      <c r="ALU4">
        <v>13918171</v>
      </c>
      <c r="ALV4">
        <v>93.86</v>
      </c>
      <c r="ALW4">
        <v>13187686</v>
      </c>
      <c r="ALX4">
        <v>93.87</v>
      </c>
      <c r="ALY4">
        <v>11545176</v>
      </c>
      <c r="ALZ4">
        <v>93.68</v>
      </c>
      <c r="AMA4">
        <v>12468204</v>
      </c>
      <c r="AMB4">
        <v>93.73</v>
      </c>
      <c r="AMC4">
        <v>13240666</v>
      </c>
      <c r="AMD4">
        <v>93.88</v>
      </c>
      <c r="AME4">
        <v>11596735</v>
      </c>
      <c r="AMF4">
        <v>93.39</v>
      </c>
      <c r="AMG4">
        <v>12289513</v>
      </c>
      <c r="AMH4">
        <v>94.07</v>
      </c>
      <c r="AMI4">
        <v>13421747</v>
      </c>
      <c r="AMJ4">
        <v>92.19</v>
      </c>
      <c r="AMK4">
        <v>12531090</v>
      </c>
      <c r="AML4">
        <v>94.3</v>
      </c>
      <c r="AMM4">
        <v>11683180</v>
      </c>
      <c r="AMN4">
        <v>93.56</v>
      </c>
      <c r="AMO4">
        <v>12769680</v>
      </c>
      <c r="AMP4">
        <v>93.48</v>
      </c>
      <c r="AMQ4">
        <v>13119053</v>
      </c>
      <c r="AMR4">
        <v>93.83</v>
      </c>
      <c r="AMS4">
        <v>12343826</v>
      </c>
      <c r="AMT4">
        <v>93.8</v>
      </c>
      <c r="AMU4">
        <v>12714417</v>
      </c>
      <c r="AMV4">
        <v>93.58</v>
      </c>
      <c r="AMW4">
        <v>13686311</v>
      </c>
      <c r="AMX4">
        <v>93.08</v>
      </c>
      <c r="AMY4">
        <v>13455024</v>
      </c>
      <c r="AMZ4">
        <v>93.59</v>
      </c>
      <c r="ANA4">
        <v>11357690</v>
      </c>
      <c r="ANB4">
        <v>92.73</v>
      </c>
      <c r="ANC4">
        <v>13734569</v>
      </c>
      <c r="AND4">
        <v>93.41</v>
      </c>
      <c r="ANE4">
        <v>13734569</v>
      </c>
      <c r="ANF4">
        <v>93.41</v>
      </c>
      <c r="ANG4">
        <v>13067436</v>
      </c>
      <c r="ANH4">
        <v>93.71</v>
      </c>
      <c r="ANI4">
        <v>13197960</v>
      </c>
      <c r="ANJ4">
        <v>93.61</v>
      </c>
      <c r="ANK4">
        <v>13733653</v>
      </c>
      <c r="ANL4">
        <v>93.42</v>
      </c>
      <c r="ANM4">
        <v>13390323</v>
      </c>
      <c r="ANN4">
        <v>93.26</v>
      </c>
      <c r="ANO4">
        <v>11551414</v>
      </c>
      <c r="ANP4">
        <v>93.16</v>
      </c>
      <c r="ANQ4">
        <v>14048120</v>
      </c>
      <c r="ANR4">
        <v>93.19</v>
      </c>
      <c r="ANS4">
        <v>14049175</v>
      </c>
      <c r="ANT4">
        <v>93.51</v>
      </c>
      <c r="ANU4">
        <v>12873637</v>
      </c>
      <c r="ANV4">
        <v>93.76</v>
      </c>
      <c r="ANW4">
        <v>12188176</v>
      </c>
      <c r="ANX4">
        <v>93.94</v>
      </c>
      <c r="ANY4">
        <v>13391349</v>
      </c>
      <c r="ANZ4">
        <v>93.34</v>
      </c>
      <c r="AOA4">
        <v>14813076</v>
      </c>
      <c r="AOB4">
        <v>93.42</v>
      </c>
      <c r="AOC4">
        <v>10824569</v>
      </c>
      <c r="AOD4">
        <v>91.66</v>
      </c>
      <c r="AOE4">
        <v>12263628</v>
      </c>
      <c r="AOF4">
        <v>92.37</v>
      </c>
      <c r="AOG4">
        <v>13469820</v>
      </c>
      <c r="AOH4">
        <v>92.57</v>
      </c>
      <c r="AOI4">
        <v>12192352</v>
      </c>
      <c r="AOJ4">
        <v>93.44</v>
      </c>
      <c r="AOK4">
        <v>11754900</v>
      </c>
      <c r="AOL4">
        <v>93.69</v>
      </c>
      <c r="AOM4">
        <v>12745565</v>
      </c>
      <c r="AON4">
        <v>93.37</v>
      </c>
      <c r="AOO4">
        <v>12423793</v>
      </c>
      <c r="AOP4">
        <v>93.45</v>
      </c>
      <c r="AOQ4">
        <v>11007407</v>
      </c>
      <c r="AOR4">
        <v>93.03</v>
      </c>
      <c r="AOS4">
        <v>12779477</v>
      </c>
      <c r="AOT4">
        <v>93.74</v>
      </c>
      <c r="AOU4">
        <v>13072701</v>
      </c>
      <c r="AOV4">
        <v>93.64</v>
      </c>
      <c r="AOW4">
        <v>12934681</v>
      </c>
      <c r="AOX4">
        <v>93.78</v>
      </c>
      <c r="AOY4">
        <v>11331924</v>
      </c>
      <c r="AOZ4">
        <v>93.57</v>
      </c>
      <c r="APA4">
        <v>13273308</v>
      </c>
      <c r="APB4">
        <v>91.24</v>
      </c>
      <c r="APC4">
        <v>12832723</v>
      </c>
      <c r="APD4">
        <v>92.27</v>
      </c>
      <c r="APE4">
        <v>10777498</v>
      </c>
      <c r="APF4">
        <v>93.44</v>
      </c>
      <c r="APG4">
        <v>13135727</v>
      </c>
      <c r="APH4">
        <v>93.74</v>
      </c>
      <c r="API4">
        <v>13293216</v>
      </c>
      <c r="APJ4">
        <v>93.74</v>
      </c>
      <c r="APK4">
        <v>12363589</v>
      </c>
      <c r="APL4">
        <v>93.92</v>
      </c>
      <c r="APM4">
        <v>12542465</v>
      </c>
      <c r="APN4">
        <v>93.66</v>
      </c>
      <c r="APO4">
        <v>13487005</v>
      </c>
      <c r="APP4">
        <v>93.4</v>
      </c>
      <c r="APQ4">
        <v>12530231</v>
      </c>
      <c r="APR4">
        <v>93.36</v>
      </c>
      <c r="APS4">
        <v>10732013</v>
      </c>
      <c r="APT4">
        <v>93.03</v>
      </c>
      <c r="APU4">
        <v>13339440</v>
      </c>
      <c r="APV4">
        <v>93.32</v>
      </c>
      <c r="APW4">
        <v>13072938</v>
      </c>
      <c r="APX4">
        <v>93.6</v>
      </c>
      <c r="APY4">
        <v>12526762</v>
      </c>
      <c r="APZ4">
        <v>92.86</v>
      </c>
      <c r="AQA4">
        <v>12513583</v>
      </c>
      <c r="AQB4">
        <v>93.08</v>
      </c>
      <c r="AQC4">
        <v>12896648</v>
      </c>
      <c r="AQD4">
        <v>93.39</v>
      </c>
      <c r="AQE4">
        <v>12668442</v>
      </c>
      <c r="AQF4">
        <v>93.37</v>
      </c>
      <c r="AQG4">
        <v>10439285</v>
      </c>
      <c r="AQH4">
        <v>93.14</v>
      </c>
      <c r="AQI4">
        <v>13105700</v>
      </c>
      <c r="AQJ4">
        <v>93.37</v>
      </c>
      <c r="AQK4">
        <v>13228528</v>
      </c>
      <c r="AQL4">
        <v>93.53</v>
      </c>
      <c r="AQM4">
        <v>12099359</v>
      </c>
      <c r="AQN4">
        <v>93.86</v>
      </c>
      <c r="AQO4">
        <v>12037317</v>
      </c>
      <c r="AQP4">
        <v>92.75</v>
      </c>
      <c r="AQQ4">
        <v>12973406</v>
      </c>
      <c r="AQR4">
        <v>93.51</v>
      </c>
      <c r="AQS4">
        <v>12371272</v>
      </c>
      <c r="AQT4">
        <v>93.35</v>
      </c>
      <c r="AQU4">
        <v>10473157</v>
      </c>
      <c r="AQV4">
        <v>93.09</v>
      </c>
      <c r="AQW4">
        <v>12672424</v>
      </c>
      <c r="AQX4">
        <v>93.47</v>
      </c>
      <c r="AQY4">
        <v>12794027</v>
      </c>
      <c r="AQZ4">
        <v>93.43</v>
      </c>
      <c r="ARA4">
        <v>11762066</v>
      </c>
      <c r="ARB4">
        <v>93.91</v>
      </c>
      <c r="ARC4">
        <v>11975047</v>
      </c>
      <c r="ARD4">
        <v>92.81</v>
      </c>
      <c r="ARE4">
        <v>662554</v>
      </c>
      <c r="ARF4">
        <v>100.94</v>
      </c>
      <c r="ARG4">
        <v>12542270</v>
      </c>
      <c r="ARH4">
        <v>93.31</v>
      </c>
      <c r="ARI4">
        <v>10497149</v>
      </c>
      <c r="ARJ4">
        <v>93.25</v>
      </c>
      <c r="ARK4">
        <v>13449547</v>
      </c>
      <c r="ARL4">
        <v>93.19</v>
      </c>
      <c r="ARM4">
        <v>13449547</v>
      </c>
      <c r="ARN4">
        <v>93.19</v>
      </c>
      <c r="ARO4">
        <v>12940723</v>
      </c>
      <c r="ARP4">
        <v>91.13</v>
      </c>
      <c r="ARQ4">
        <v>12290472</v>
      </c>
      <c r="ARR4">
        <v>90.29</v>
      </c>
      <c r="ARS4">
        <v>13210287</v>
      </c>
      <c r="ART4">
        <v>93.53</v>
      </c>
      <c r="ARU4">
        <v>12481256</v>
      </c>
      <c r="ARV4">
        <v>93.7</v>
      </c>
      <c r="ARW4">
        <v>10718965</v>
      </c>
      <c r="ARX4">
        <v>93.22</v>
      </c>
      <c r="ARY4">
        <v>13368277</v>
      </c>
      <c r="ARZ4">
        <v>93.51</v>
      </c>
      <c r="ASA4">
        <v>14027807</v>
      </c>
      <c r="ASB4">
        <v>93.34</v>
      </c>
      <c r="ASC4">
        <v>11599930</v>
      </c>
      <c r="ASD4">
        <v>93.45</v>
      </c>
      <c r="ASE4">
        <v>12404719</v>
      </c>
      <c r="ASF4">
        <v>93.59</v>
      </c>
      <c r="ASG4">
        <v>13233261</v>
      </c>
      <c r="ASH4">
        <v>93.42</v>
      </c>
      <c r="ASI4">
        <v>12723319</v>
      </c>
      <c r="ASJ4">
        <v>93.5</v>
      </c>
      <c r="ASK4">
        <v>10714566</v>
      </c>
      <c r="ASL4">
        <v>93.26</v>
      </c>
    </row>
    <row r="5" spans="2:1182" x14ac:dyDescent="0.3">
      <c r="B5" s="1" t="s">
        <v>29</v>
      </c>
      <c r="C5" s="5">
        <v>3176413</v>
      </c>
      <c r="D5" s="5">
        <v>27.61</v>
      </c>
      <c r="E5" s="5">
        <v>3887232</v>
      </c>
      <c r="F5" s="5">
        <v>31.54</v>
      </c>
      <c r="G5" s="5">
        <v>4801649</v>
      </c>
      <c r="H5" s="5">
        <v>35.520000000000003</v>
      </c>
      <c r="I5" s="5">
        <v>4795716</v>
      </c>
      <c r="J5" s="5">
        <v>36.08</v>
      </c>
      <c r="K5" s="5">
        <v>4799776</v>
      </c>
      <c r="L5" s="5">
        <v>36.479999999999997</v>
      </c>
      <c r="M5" s="5">
        <v>5097698</v>
      </c>
      <c r="N5" s="5">
        <v>36.06</v>
      </c>
      <c r="O5" s="5">
        <v>5029733</v>
      </c>
      <c r="P5" s="5">
        <v>36.14</v>
      </c>
      <c r="Q5" s="5">
        <v>3945257</v>
      </c>
      <c r="R5" s="5">
        <v>33.79</v>
      </c>
      <c r="S5" s="5">
        <v>5009770</v>
      </c>
      <c r="T5" s="5">
        <v>35.520000000000003</v>
      </c>
      <c r="U5" s="5">
        <v>5102536</v>
      </c>
      <c r="V5" s="5">
        <v>36.56</v>
      </c>
      <c r="W5" s="5">
        <v>4664158</v>
      </c>
      <c r="X5" s="5">
        <v>34.869999999999997</v>
      </c>
      <c r="Y5" s="5">
        <v>4808145</v>
      </c>
      <c r="Z5" s="5">
        <v>36.04</v>
      </c>
      <c r="AA5" s="5">
        <v>5013497</v>
      </c>
      <c r="AB5" s="5">
        <v>35.520000000000003</v>
      </c>
      <c r="AC5" s="5">
        <v>4981706</v>
      </c>
      <c r="AD5" s="5">
        <v>36.19</v>
      </c>
      <c r="AE5" s="5">
        <v>3946941</v>
      </c>
      <c r="AF5" s="5">
        <v>34.229999999999997</v>
      </c>
      <c r="AG5" s="5">
        <v>5033658</v>
      </c>
      <c r="AH5" s="5">
        <v>36.72</v>
      </c>
      <c r="AI5" s="5">
        <v>4966983</v>
      </c>
      <c r="AJ5" s="5">
        <v>37.020000000000003</v>
      </c>
      <c r="AK5" s="5">
        <v>4805888</v>
      </c>
      <c r="AL5" s="5">
        <v>36.700000000000003</v>
      </c>
      <c r="AM5" s="5">
        <v>4819292</v>
      </c>
      <c r="AN5" s="5">
        <v>36.93</v>
      </c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>
        <v>3753497</v>
      </c>
      <c r="FD5" s="5">
        <v>37.75</v>
      </c>
      <c r="FE5" s="5">
        <v>3312202</v>
      </c>
      <c r="FF5" s="5">
        <v>38.97</v>
      </c>
      <c r="FG5" s="5">
        <v>4003718</v>
      </c>
      <c r="FH5" s="5">
        <v>37.22</v>
      </c>
      <c r="FI5" s="5">
        <v>3443068</v>
      </c>
      <c r="FJ5" s="5">
        <v>37.57</v>
      </c>
      <c r="FK5" s="5">
        <v>3819504</v>
      </c>
      <c r="FL5" s="5">
        <v>37.090000000000003</v>
      </c>
      <c r="FM5" s="5">
        <v>4350979</v>
      </c>
      <c r="FN5" s="5">
        <v>37.1</v>
      </c>
      <c r="FO5" s="5">
        <v>2640934</v>
      </c>
      <c r="FP5" s="5">
        <v>31.91</v>
      </c>
      <c r="FQ5" s="5">
        <v>3428445</v>
      </c>
      <c r="FR5" s="5">
        <v>38.04</v>
      </c>
      <c r="FS5" s="5">
        <v>4425846</v>
      </c>
      <c r="FT5" s="5">
        <v>34.65</v>
      </c>
      <c r="FU5" s="5">
        <v>4268029</v>
      </c>
      <c r="FV5" s="5">
        <v>35.340000000000003</v>
      </c>
      <c r="FW5" s="5">
        <v>4342427</v>
      </c>
      <c r="FX5" s="5">
        <v>35.409999999999997</v>
      </c>
      <c r="FY5" s="5">
        <v>4790769</v>
      </c>
      <c r="FZ5" s="5">
        <v>34.68</v>
      </c>
      <c r="GA5" s="5">
        <v>4895434</v>
      </c>
      <c r="GB5" s="5">
        <v>35.369999999999997</v>
      </c>
      <c r="GC5" s="5">
        <v>3556934</v>
      </c>
      <c r="GD5" s="5">
        <v>33.04</v>
      </c>
      <c r="GE5" s="5">
        <v>4578720</v>
      </c>
      <c r="GF5" s="5">
        <v>34.76</v>
      </c>
      <c r="GG5" s="5">
        <v>4727324</v>
      </c>
      <c r="GH5" s="5">
        <v>34.92</v>
      </c>
      <c r="GI5" s="5">
        <v>4496500</v>
      </c>
      <c r="GJ5" s="5">
        <v>34.880000000000003</v>
      </c>
      <c r="GK5" s="5">
        <v>4543357</v>
      </c>
      <c r="GL5" s="5">
        <v>33.18</v>
      </c>
      <c r="GM5" s="5">
        <v>5286302</v>
      </c>
      <c r="GN5" s="5">
        <v>34.020000000000003</v>
      </c>
      <c r="GO5" s="5">
        <v>5160061</v>
      </c>
      <c r="GP5" s="5">
        <v>34.22</v>
      </c>
      <c r="GQ5" s="5">
        <v>3705712</v>
      </c>
      <c r="GR5" s="5">
        <v>31.29</v>
      </c>
      <c r="GS5" s="5">
        <v>3850518</v>
      </c>
      <c r="GT5" s="5">
        <v>29.61</v>
      </c>
      <c r="GU5" s="5">
        <v>4899206</v>
      </c>
      <c r="GV5" s="5">
        <v>33.9</v>
      </c>
      <c r="GW5" s="5">
        <v>4723248</v>
      </c>
      <c r="GX5" s="5">
        <v>34.770000000000003</v>
      </c>
      <c r="GY5" s="5">
        <v>4484462</v>
      </c>
      <c r="GZ5" s="5">
        <v>33.25</v>
      </c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>
        <v>5182480</v>
      </c>
      <c r="IZ5" s="5">
        <v>35.69</v>
      </c>
      <c r="JA5" s="5">
        <v>4677301</v>
      </c>
      <c r="JB5" s="5">
        <v>35.450000000000003</v>
      </c>
      <c r="JC5" s="5">
        <v>4959289</v>
      </c>
      <c r="JD5" s="5">
        <v>35.479999999999997</v>
      </c>
      <c r="JE5" s="5">
        <v>5376693</v>
      </c>
      <c r="JF5" s="5">
        <v>35.08</v>
      </c>
      <c r="JG5" s="5">
        <v>5264517</v>
      </c>
      <c r="JH5" s="5">
        <v>32.299999999999997</v>
      </c>
      <c r="JI5" s="5">
        <v>3828302</v>
      </c>
      <c r="JJ5" s="5">
        <v>27.77</v>
      </c>
      <c r="JK5" s="5">
        <v>4721462</v>
      </c>
      <c r="JL5" s="5">
        <v>31.53</v>
      </c>
      <c r="JM5" s="5">
        <v>5421225</v>
      </c>
      <c r="JN5" s="5">
        <v>32.18</v>
      </c>
      <c r="JO5" s="5">
        <v>4804022</v>
      </c>
      <c r="JP5" s="5">
        <v>32.130000000000003</v>
      </c>
      <c r="JQ5" s="5">
        <v>4260675</v>
      </c>
      <c r="JR5" s="5">
        <v>34.07</v>
      </c>
      <c r="JS5" s="5">
        <v>4622235</v>
      </c>
      <c r="JT5" s="5">
        <v>33.409999999999997</v>
      </c>
      <c r="JU5" s="5">
        <v>4601947</v>
      </c>
      <c r="JV5" s="5">
        <v>34.51</v>
      </c>
      <c r="JW5" s="5">
        <v>3518774</v>
      </c>
      <c r="JX5" s="5">
        <v>30.64</v>
      </c>
      <c r="JY5" s="5">
        <v>4598089</v>
      </c>
      <c r="JZ5" s="5">
        <v>33.82</v>
      </c>
      <c r="KA5" s="5">
        <v>5010797</v>
      </c>
      <c r="KB5" s="5">
        <v>34.03</v>
      </c>
      <c r="KC5" s="5">
        <v>4548285</v>
      </c>
      <c r="KD5" s="5">
        <v>34.76</v>
      </c>
      <c r="KE5" s="5">
        <v>4443527</v>
      </c>
      <c r="KF5" s="5">
        <v>33.96</v>
      </c>
      <c r="KG5" s="5">
        <v>5287015</v>
      </c>
      <c r="KH5" s="5">
        <v>34.14</v>
      </c>
      <c r="KI5" s="5">
        <v>5076321</v>
      </c>
      <c r="KJ5" s="5">
        <v>34.54</v>
      </c>
      <c r="KK5" s="5">
        <v>3752733</v>
      </c>
      <c r="KL5" s="5">
        <v>31.49</v>
      </c>
      <c r="KM5" s="5">
        <v>4365017</v>
      </c>
      <c r="KN5" s="5">
        <v>31.99</v>
      </c>
      <c r="KO5" s="5">
        <v>5063475</v>
      </c>
      <c r="KP5" s="5">
        <v>34.29</v>
      </c>
      <c r="KQ5" s="5">
        <v>4934940</v>
      </c>
      <c r="KR5" s="5">
        <v>34.36</v>
      </c>
      <c r="KS5" s="5">
        <v>4144953</v>
      </c>
      <c r="KT5" s="5">
        <v>33.549999999999997</v>
      </c>
      <c r="KU5" s="5">
        <v>3503967</v>
      </c>
      <c r="KV5" s="5">
        <v>33.61</v>
      </c>
      <c r="KW5" s="5">
        <v>5108554</v>
      </c>
      <c r="KX5" s="5">
        <v>34.020000000000003</v>
      </c>
      <c r="KY5" s="5">
        <v>3909142</v>
      </c>
      <c r="KZ5" s="5">
        <v>31.33</v>
      </c>
      <c r="LA5" s="5">
        <v>4678278</v>
      </c>
      <c r="LB5" s="5">
        <v>33.15</v>
      </c>
      <c r="LC5" s="5">
        <v>2878590</v>
      </c>
      <c r="LD5" s="5">
        <v>35.29</v>
      </c>
      <c r="LE5" s="5">
        <v>2408782</v>
      </c>
      <c r="LF5" s="5">
        <v>35.24</v>
      </c>
      <c r="LG5" s="5">
        <v>2180539</v>
      </c>
      <c r="LH5" s="5">
        <v>34.61</v>
      </c>
      <c r="LI5" s="5">
        <v>2246390</v>
      </c>
      <c r="LJ5" s="5">
        <v>34.58</v>
      </c>
      <c r="LK5" s="5">
        <v>1453378</v>
      </c>
      <c r="LL5" s="5">
        <v>35.15</v>
      </c>
      <c r="LM5" s="5">
        <v>594509</v>
      </c>
      <c r="LN5" s="5">
        <v>29.71</v>
      </c>
      <c r="LO5" s="14"/>
      <c r="LP5" s="14"/>
      <c r="LQ5" s="5">
        <v>1739849</v>
      </c>
      <c r="LR5" s="5">
        <v>33.81</v>
      </c>
      <c r="LS5" s="5">
        <v>2300995</v>
      </c>
      <c r="LT5" s="5">
        <v>34.630000000000003</v>
      </c>
      <c r="LU5" s="5">
        <v>1682811</v>
      </c>
      <c r="LV5" s="5">
        <v>34.94</v>
      </c>
      <c r="LW5" s="5">
        <v>1023193</v>
      </c>
      <c r="LX5" s="5">
        <v>31.65</v>
      </c>
      <c r="LY5" s="5">
        <v>4208759</v>
      </c>
      <c r="LZ5" s="5">
        <v>33.25</v>
      </c>
      <c r="MA5" s="5">
        <v>4261014</v>
      </c>
      <c r="MB5" s="5">
        <v>34.11</v>
      </c>
      <c r="MC5" s="5">
        <v>3260013</v>
      </c>
      <c r="MD5" s="5">
        <v>31.8</v>
      </c>
      <c r="ME5" s="5">
        <v>4106498</v>
      </c>
      <c r="MF5" s="5">
        <v>33.770000000000003</v>
      </c>
      <c r="MG5" s="5">
        <v>4796185</v>
      </c>
      <c r="MH5" s="5">
        <v>33.909999999999997</v>
      </c>
      <c r="MI5" s="5">
        <v>4009133</v>
      </c>
      <c r="MJ5" s="5">
        <v>33.64</v>
      </c>
      <c r="MK5" s="5">
        <v>2418340</v>
      </c>
      <c r="ML5" s="5">
        <v>36.119999999999997</v>
      </c>
      <c r="MM5" s="5">
        <v>3989134</v>
      </c>
      <c r="MN5" s="5">
        <v>33.22</v>
      </c>
      <c r="MO5" s="5">
        <v>2875237</v>
      </c>
      <c r="MP5" s="5">
        <v>32.86</v>
      </c>
      <c r="MQ5" s="5">
        <v>554214</v>
      </c>
      <c r="MR5" s="5">
        <v>32.35</v>
      </c>
      <c r="MS5" s="5">
        <v>4140496</v>
      </c>
      <c r="MT5" s="5">
        <v>34.51</v>
      </c>
      <c r="MU5" s="5">
        <v>5554998</v>
      </c>
      <c r="MV5" s="5">
        <v>34.58</v>
      </c>
      <c r="MW5" s="5">
        <v>3333753</v>
      </c>
      <c r="MX5" s="5">
        <v>29.45</v>
      </c>
      <c r="MY5" s="5">
        <v>3896147</v>
      </c>
      <c r="MZ5" s="5">
        <v>31.84</v>
      </c>
      <c r="NA5" s="5">
        <v>4366603</v>
      </c>
      <c r="NB5" s="5">
        <v>32.76</v>
      </c>
      <c r="NC5" s="5">
        <v>4107928</v>
      </c>
      <c r="ND5" s="5">
        <v>33.96</v>
      </c>
      <c r="NE5" s="5">
        <v>2952591</v>
      </c>
      <c r="NF5" s="5">
        <v>32.020000000000003</v>
      </c>
      <c r="NG5" s="5">
        <v>4334884</v>
      </c>
      <c r="NH5" s="5">
        <v>33.22</v>
      </c>
      <c r="NI5" s="5">
        <v>4101997</v>
      </c>
      <c r="NJ5" s="5">
        <v>33.89</v>
      </c>
      <c r="NK5" s="5">
        <v>4256285</v>
      </c>
      <c r="NL5" s="5">
        <v>33.32</v>
      </c>
      <c r="NM5" s="5">
        <v>4298722</v>
      </c>
      <c r="NN5" s="5">
        <v>33.9</v>
      </c>
      <c r="NO5" s="5">
        <v>4371583</v>
      </c>
      <c r="NP5" s="5">
        <v>33.67</v>
      </c>
      <c r="NQ5" s="5">
        <v>4159231</v>
      </c>
      <c r="NR5" s="5">
        <v>34.39</v>
      </c>
      <c r="NS5" s="5">
        <v>3232488</v>
      </c>
      <c r="NT5" s="5">
        <v>30.5</v>
      </c>
      <c r="NU5" s="5">
        <v>5104079</v>
      </c>
      <c r="NV5" s="5">
        <v>34.1</v>
      </c>
      <c r="NW5" s="5">
        <v>5436420</v>
      </c>
      <c r="NX5" s="5">
        <v>34.69</v>
      </c>
      <c r="NY5" s="5">
        <v>4855495</v>
      </c>
      <c r="NZ5" s="5">
        <v>33.68</v>
      </c>
      <c r="OA5" s="5">
        <v>4569033</v>
      </c>
      <c r="OB5" s="5">
        <v>32.83</v>
      </c>
      <c r="OC5" s="5">
        <v>5010648</v>
      </c>
      <c r="OD5" s="5">
        <v>33.58</v>
      </c>
      <c r="OE5" s="5">
        <v>4951147</v>
      </c>
      <c r="OF5" s="5">
        <v>34.520000000000003</v>
      </c>
      <c r="OG5" s="5">
        <v>3752407</v>
      </c>
      <c r="OH5" s="5">
        <v>31.99</v>
      </c>
      <c r="OI5">
        <v>4888151</v>
      </c>
      <c r="OJ5" s="5">
        <v>34.35</v>
      </c>
      <c r="OK5" s="5">
        <v>5056860</v>
      </c>
      <c r="OL5" s="5">
        <v>34.840000000000003</v>
      </c>
      <c r="OM5" s="5">
        <v>4898319</v>
      </c>
      <c r="ON5" s="5">
        <v>34.83</v>
      </c>
      <c r="OO5" s="5">
        <v>4739262</v>
      </c>
      <c r="OP5" s="5">
        <v>34.58</v>
      </c>
      <c r="OQ5">
        <v>4727906</v>
      </c>
      <c r="OR5">
        <v>34.44</v>
      </c>
      <c r="OS5">
        <v>4604023</v>
      </c>
      <c r="OT5">
        <v>35.090000000000003</v>
      </c>
      <c r="OU5">
        <v>4018487</v>
      </c>
      <c r="OV5">
        <v>33.35</v>
      </c>
      <c r="OW5">
        <v>5138124</v>
      </c>
      <c r="OX5">
        <v>34.04</v>
      </c>
      <c r="OY5" s="5">
        <v>5112941</v>
      </c>
      <c r="OZ5">
        <v>34.42</v>
      </c>
      <c r="PA5" s="5">
        <v>31.85</v>
      </c>
      <c r="PB5">
        <v>33.82</v>
      </c>
      <c r="PC5" s="5"/>
      <c r="PD5" s="5"/>
      <c r="PE5">
        <v>4884430</v>
      </c>
      <c r="PF5">
        <v>33.33</v>
      </c>
      <c r="PG5">
        <v>4885597</v>
      </c>
      <c r="PH5">
        <v>35.06</v>
      </c>
      <c r="PI5">
        <v>3850432</v>
      </c>
      <c r="PJ5">
        <v>31.95</v>
      </c>
      <c r="PK5">
        <v>5103253</v>
      </c>
      <c r="PL5">
        <v>35.44</v>
      </c>
      <c r="PM5">
        <v>5103253</v>
      </c>
      <c r="PN5">
        <v>35.44</v>
      </c>
      <c r="PO5">
        <v>4991205</v>
      </c>
      <c r="PP5">
        <v>35.1</v>
      </c>
      <c r="PQ5">
        <v>5031524</v>
      </c>
      <c r="PR5">
        <v>34.85</v>
      </c>
      <c r="PS5">
        <v>5493667</v>
      </c>
      <c r="PT5">
        <v>34.89</v>
      </c>
      <c r="PU5">
        <v>5190173</v>
      </c>
      <c r="PV5">
        <v>35.46</v>
      </c>
      <c r="PW5">
        <v>4083950</v>
      </c>
      <c r="PX5">
        <v>32.56</v>
      </c>
      <c r="PY5">
        <v>4878532</v>
      </c>
      <c r="PZ5">
        <v>33.22</v>
      </c>
      <c r="QA5">
        <v>5396334</v>
      </c>
      <c r="QB5">
        <v>34.82</v>
      </c>
      <c r="QC5">
        <v>4852443</v>
      </c>
      <c r="QD5">
        <v>34.67</v>
      </c>
      <c r="QE5">
        <v>5126269</v>
      </c>
      <c r="QF5">
        <v>35.42</v>
      </c>
      <c r="QG5">
        <v>5443681</v>
      </c>
      <c r="QH5">
        <v>34.840000000000003</v>
      </c>
      <c r="QI5">
        <v>5274804</v>
      </c>
      <c r="QJ5">
        <v>35.950000000000003</v>
      </c>
      <c r="QK5">
        <v>4296371</v>
      </c>
      <c r="QL5">
        <v>33.950000000000003</v>
      </c>
      <c r="QM5" s="5">
        <v>5446178</v>
      </c>
      <c r="QN5" s="5">
        <v>35.43</v>
      </c>
      <c r="QO5" s="5">
        <v>5234557</v>
      </c>
      <c r="QP5" s="5">
        <v>35.03</v>
      </c>
      <c r="QQ5" s="5">
        <v>5195595</v>
      </c>
      <c r="QR5" s="5">
        <v>35.64</v>
      </c>
      <c r="QS5">
        <v>4875156</v>
      </c>
      <c r="QT5">
        <v>35.99</v>
      </c>
      <c r="QU5">
        <v>5440640</v>
      </c>
      <c r="QV5">
        <v>34.880000000000003</v>
      </c>
      <c r="QW5" s="5">
        <v>5429797</v>
      </c>
      <c r="QX5" s="5">
        <v>35.57</v>
      </c>
      <c r="QY5" s="5">
        <v>4438406</v>
      </c>
      <c r="QZ5" s="5">
        <v>34.56</v>
      </c>
      <c r="RA5" s="5">
        <v>5584957</v>
      </c>
      <c r="RB5" s="5">
        <v>35.409999999999997</v>
      </c>
      <c r="RC5" s="5">
        <v>5529035</v>
      </c>
      <c r="RD5" s="5">
        <v>35.47</v>
      </c>
      <c r="RE5">
        <v>5090512</v>
      </c>
      <c r="RF5">
        <v>35.56</v>
      </c>
      <c r="RG5" s="5">
        <v>5084156</v>
      </c>
      <c r="RH5" s="5">
        <v>34.57</v>
      </c>
      <c r="RI5">
        <v>5516208</v>
      </c>
      <c r="RJ5">
        <v>34.950000000000003</v>
      </c>
      <c r="RK5">
        <v>5305691</v>
      </c>
      <c r="RL5">
        <v>33.909999999999997</v>
      </c>
      <c r="RM5">
        <v>4286560</v>
      </c>
      <c r="RN5">
        <v>32.5</v>
      </c>
      <c r="RO5" s="5">
        <v>5196946</v>
      </c>
      <c r="RP5" s="5">
        <v>33.630000000000003</v>
      </c>
      <c r="RQ5" s="5">
        <v>5495426</v>
      </c>
      <c r="RR5" s="5">
        <v>34.11</v>
      </c>
      <c r="RS5" s="5">
        <v>5296302</v>
      </c>
      <c r="RT5" s="5">
        <v>35.61</v>
      </c>
      <c r="RU5" s="5">
        <v>5308360</v>
      </c>
      <c r="RV5" s="5">
        <v>35.35</v>
      </c>
      <c r="RW5" s="5">
        <v>5813141</v>
      </c>
      <c r="RX5" s="5">
        <v>35.369999999999997</v>
      </c>
      <c r="RY5" s="5">
        <v>5264259</v>
      </c>
      <c r="RZ5" s="5">
        <v>35.08</v>
      </c>
      <c r="SA5">
        <v>4103597</v>
      </c>
      <c r="SB5">
        <v>31.3</v>
      </c>
      <c r="SC5">
        <v>5500804</v>
      </c>
      <c r="SD5">
        <v>34.11</v>
      </c>
      <c r="SE5">
        <v>5758040</v>
      </c>
      <c r="SF5">
        <v>35.159999999999997</v>
      </c>
      <c r="SG5">
        <v>5462518</v>
      </c>
      <c r="SH5">
        <v>35.86</v>
      </c>
      <c r="SI5" s="5">
        <v>692462</v>
      </c>
      <c r="SJ5" s="5">
        <v>73.02</v>
      </c>
      <c r="SK5">
        <v>5591394</v>
      </c>
      <c r="SL5">
        <v>34.35</v>
      </c>
      <c r="SM5">
        <v>5055686</v>
      </c>
      <c r="SN5">
        <v>33.36</v>
      </c>
      <c r="SO5">
        <v>3811686</v>
      </c>
      <c r="SP5">
        <v>28.26</v>
      </c>
      <c r="SQ5">
        <v>5585035</v>
      </c>
      <c r="SR5">
        <v>33.36</v>
      </c>
      <c r="SS5">
        <v>5596503</v>
      </c>
      <c r="ST5">
        <v>35.630000000000003</v>
      </c>
      <c r="SU5">
        <v>5046843</v>
      </c>
      <c r="SV5">
        <v>33.549999999999997</v>
      </c>
      <c r="SW5">
        <v>5134041</v>
      </c>
      <c r="SX5">
        <v>34.82</v>
      </c>
      <c r="SY5">
        <v>5691129</v>
      </c>
      <c r="SZ5">
        <v>33.82</v>
      </c>
      <c r="TA5">
        <v>5268042</v>
      </c>
      <c r="TB5">
        <v>33.700000000000003</v>
      </c>
      <c r="TC5">
        <v>3847969</v>
      </c>
      <c r="TD5">
        <v>28.73</v>
      </c>
      <c r="TE5">
        <v>5609249</v>
      </c>
      <c r="TF5">
        <v>34.340000000000003</v>
      </c>
      <c r="TG5">
        <v>5996651</v>
      </c>
      <c r="TH5">
        <v>35.85</v>
      </c>
      <c r="TI5">
        <v>5463244</v>
      </c>
      <c r="TJ5">
        <v>35.57</v>
      </c>
      <c r="TK5">
        <v>5338695</v>
      </c>
      <c r="TL5">
        <v>34.26</v>
      </c>
      <c r="TM5">
        <v>5495456</v>
      </c>
      <c r="TN5">
        <v>34.46</v>
      </c>
      <c r="TO5">
        <v>4980278</v>
      </c>
      <c r="TP5">
        <v>34.159999999999997</v>
      </c>
      <c r="TQ5">
        <v>3999217</v>
      </c>
      <c r="TR5">
        <v>28.64</v>
      </c>
      <c r="TS5">
        <v>5249302</v>
      </c>
      <c r="TT5">
        <v>33.090000000000003</v>
      </c>
      <c r="TU5">
        <v>5656711</v>
      </c>
      <c r="TV5">
        <v>33.65</v>
      </c>
      <c r="TW5">
        <v>5199296</v>
      </c>
      <c r="TX5">
        <v>34.49</v>
      </c>
      <c r="TY5" s="30">
        <v>5174172</v>
      </c>
      <c r="TZ5" s="30">
        <v>34.020000000000003</v>
      </c>
      <c r="UA5">
        <v>5774588</v>
      </c>
      <c r="UB5">
        <v>35.5</v>
      </c>
      <c r="UC5">
        <v>5728754</v>
      </c>
      <c r="UD5">
        <v>35.47</v>
      </c>
      <c r="UE5">
        <v>3997456</v>
      </c>
      <c r="UF5">
        <v>30.21</v>
      </c>
      <c r="UG5">
        <v>5926810</v>
      </c>
      <c r="UH5">
        <v>36.1</v>
      </c>
      <c r="UI5">
        <v>6182087</v>
      </c>
      <c r="UJ5">
        <v>37.01</v>
      </c>
      <c r="UK5">
        <v>5903641</v>
      </c>
      <c r="UL5">
        <v>36.880000000000003</v>
      </c>
      <c r="UM5">
        <v>5839010</v>
      </c>
      <c r="UN5">
        <v>36.840000000000003</v>
      </c>
      <c r="UO5">
        <v>30523</v>
      </c>
      <c r="UP5">
        <v>49.47</v>
      </c>
      <c r="UQ5" s="5"/>
      <c r="UR5" s="5"/>
      <c r="US5">
        <v>687012</v>
      </c>
      <c r="UT5">
        <v>34.979999999999997</v>
      </c>
      <c r="UU5">
        <v>3486831</v>
      </c>
      <c r="UV5">
        <v>34.74</v>
      </c>
      <c r="UW5">
        <v>5943853</v>
      </c>
      <c r="UX5">
        <v>36.07</v>
      </c>
      <c r="UY5">
        <v>5408661</v>
      </c>
      <c r="UZ5">
        <v>35.96</v>
      </c>
      <c r="VA5">
        <v>5499297</v>
      </c>
      <c r="VB5">
        <v>36.049999999999997</v>
      </c>
      <c r="VC5">
        <v>6049703</v>
      </c>
      <c r="VD5">
        <v>35.21</v>
      </c>
      <c r="VE5">
        <v>5662441</v>
      </c>
      <c r="VF5">
        <v>36.450000000000003</v>
      </c>
      <c r="VG5">
        <v>4506027</v>
      </c>
      <c r="VH5">
        <v>34.33</v>
      </c>
      <c r="VI5">
        <v>5707970</v>
      </c>
      <c r="VJ5">
        <v>36.76</v>
      </c>
      <c r="VK5">
        <v>5964415</v>
      </c>
      <c r="VL5">
        <v>36.54</v>
      </c>
      <c r="VM5">
        <v>5447453</v>
      </c>
      <c r="VN5">
        <v>36.28</v>
      </c>
      <c r="VO5">
        <v>5351892</v>
      </c>
      <c r="VP5">
        <v>35.78</v>
      </c>
      <c r="VQ5">
        <v>5775402</v>
      </c>
      <c r="VR5">
        <v>35.340000000000003</v>
      </c>
      <c r="VS5">
        <v>5884333</v>
      </c>
      <c r="VT5">
        <v>36.46</v>
      </c>
      <c r="VU5">
        <v>4720469</v>
      </c>
      <c r="VV5">
        <v>34.71</v>
      </c>
      <c r="VW5">
        <v>5711375</v>
      </c>
      <c r="VX5">
        <v>36.6</v>
      </c>
      <c r="VY5">
        <v>6117855</v>
      </c>
      <c r="VZ5">
        <v>37.299999999999997</v>
      </c>
      <c r="WA5">
        <v>5762374</v>
      </c>
      <c r="WB5">
        <v>38.020000000000003</v>
      </c>
      <c r="WC5">
        <v>5629869</v>
      </c>
      <c r="WD5">
        <v>36.96</v>
      </c>
      <c r="WE5">
        <v>6087680</v>
      </c>
      <c r="WF5">
        <v>36.799999999999997</v>
      </c>
      <c r="WG5">
        <v>6207051</v>
      </c>
      <c r="WH5">
        <v>36.69</v>
      </c>
      <c r="WI5">
        <v>4992004</v>
      </c>
      <c r="WJ5">
        <v>34.799999999999997</v>
      </c>
      <c r="WK5">
        <v>5882330</v>
      </c>
      <c r="WL5">
        <v>37.479999999999997</v>
      </c>
      <c r="WM5">
        <v>6196105</v>
      </c>
      <c r="WN5">
        <v>36.270000000000003</v>
      </c>
      <c r="WO5">
        <v>5765048</v>
      </c>
      <c r="WP5">
        <v>37.32</v>
      </c>
      <c r="WQ5">
        <v>5688276</v>
      </c>
      <c r="WR5">
        <v>36.81</v>
      </c>
      <c r="WS5">
        <v>6177265</v>
      </c>
      <c r="WT5">
        <v>35.68</v>
      </c>
      <c r="WU5">
        <v>6329456</v>
      </c>
      <c r="WV5">
        <v>37.299999999999997</v>
      </c>
      <c r="WW5">
        <v>4903010</v>
      </c>
      <c r="WX5">
        <v>33.76</v>
      </c>
      <c r="WY5">
        <v>9571499</v>
      </c>
      <c r="WZ5" s="15">
        <v>55.274000000000001</v>
      </c>
      <c r="XA5">
        <v>6301495</v>
      </c>
      <c r="XB5">
        <v>36.39</v>
      </c>
      <c r="XC5">
        <v>6008416</v>
      </c>
      <c r="XD5">
        <v>37.82</v>
      </c>
      <c r="XE5">
        <v>6010599</v>
      </c>
      <c r="XF5">
        <v>38.15</v>
      </c>
      <c r="XG5">
        <v>5928533</v>
      </c>
      <c r="XH5">
        <v>35.94</v>
      </c>
      <c r="XI5">
        <v>6450931</v>
      </c>
      <c r="XJ5">
        <v>38.43</v>
      </c>
      <c r="XK5">
        <v>5313883</v>
      </c>
      <c r="XL5">
        <v>36.18</v>
      </c>
      <c r="XM5">
        <v>5866486</v>
      </c>
      <c r="XN5">
        <v>36.5</v>
      </c>
      <c r="XO5">
        <v>5954927</v>
      </c>
      <c r="XP5">
        <v>36.68</v>
      </c>
      <c r="XQ5">
        <v>5486632</v>
      </c>
      <c r="XR5">
        <v>36.409999999999997</v>
      </c>
      <c r="XS5">
        <v>6451580</v>
      </c>
      <c r="XT5">
        <v>40.01</v>
      </c>
      <c r="XU5">
        <v>6531684</v>
      </c>
      <c r="XV5">
        <v>37.71</v>
      </c>
      <c r="XW5">
        <v>5759187</v>
      </c>
      <c r="XX5">
        <v>36.549999999999997</v>
      </c>
      <c r="XY5">
        <v>4195374</v>
      </c>
      <c r="XZ5">
        <v>31.66</v>
      </c>
      <c r="YA5">
        <v>5922189</v>
      </c>
      <c r="YB5">
        <v>37.07</v>
      </c>
      <c r="YC5">
        <v>5974691</v>
      </c>
      <c r="YD5">
        <v>37.380000000000003</v>
      </c>
      <c r="YE5">
        <v>5170457</v>
      </c>
      <c r="YF5">
        <v>35.36</v>
      </c>
      <c r="YG5">
        <v>5056311</v>
      </c>
      <c r="YH5">
        <v>35.36</v>
      </c>
      <c r="YI5">
        <v>5730261</v>
      </c>
      <c r="YJ5">
        <v>34.840000000000003</v>
      </c>
      <c r="YK5">
        <v>5801186</v>
      </c>
      <c r="YL5">
        <v>36.200000000000003</v>
      </c>
      <c r="YM5">
        <v>4094853</v>
      </c>
      <c r="YN5">
        <v>31.13</v>
      </c>
      <c r="YO5">
        <v>5826335</v>
      </c>
      <c r="YP5">
        <v>36.44</v>
      </c>
      <c r="YQ5">
        <v>6309572</v>
      </c>
      <c r="YR5">
        <v>37.659999999999997</v>
      </c>
      <c r="YS5">
        <v>5988465</v>
      </c>
      <c r="YT5">
        <v>37.78</v>
      </c>
      <c r="YU5">
        <v>5935002</v>
      </c>
      <c r="YV5">
        <v>37.43</v>
      </c>
      <c r="YW5">
        <v>6200170</v>
      </c>
      <c r="YX5">
        <v>36.729999999999997</v>
      </c>
      <c r="YY5">
        <v>6058992</v>
      </c>
      <c r="YZ5">
        <v>35.950000000000003</v>
      </c>
      <c r="ZA5">
        <v>4398722</v>
      </c>
      <c r="ZB5">
        <v>31.09</v>
      </c>
      <c r="ZC5">
        <v>5950679</v>
      </c>
      <c r="ZD5">
        <v>35.9</v>
      </c>
      <c r="ZE5">
        <v>6183270</v>
      </c>
      <c r="ZF5">
        <v>36.729999999999997</v>
      </c>
      <c r="ZG5">
        <v>5834667</v>
      </c>
      <c r="ZH5">
        <v>35.380000000000003</v>
      </c>
      <c r="ZI5">
        <v>5861926</v>
      </c>
      <c r="ZJ5">
        <v>36.57</v>
      </c>
      <c r="ZK5">
        <v>6192208</v>
      </c>
      <c r="ZL5">
        <v>36.700000000000003</v>
      </c>
      <c r="ZM5">
        <v>6284275</v>
      </c>
      <c r="ZN5">
        <v>37.4</v>
      </c>
      <c r="ZO5">
        <v>4478347</v>
      </c>
      <c r="ZP5">
        <v>32.21</v>
      </c>
      <c r="ZQ5">
        <v>5728838</v>
      </c>
      <c r="ZR5">
        <v>35.83</v>
      </c>
      <c r="ZS5" s="5">
        <v>5097698</v>
      </c>
      <c r="ZT5" s="5">
        <v>36.06</v>
      </c>
      <c r="ZU5">
        <v>5811755</v>
      </c>
      <c r="ZV5">
        <v>37.020000000000003</v>
      </c>
      <c r="ZW5">
        <v>29179</v>
      </c>
      <c r="ZX5">
        <v>41.61</v>
      </c>
      <c r="ZY5">
        <v>5452431</v>
      </c>
      <c r="ZZ5">
        <v>34.76</v>
      </c>
      <c r="AAA5">
        <v>5592321</v>
      </c>
      <c r="AAB5">
        <v>36.56</v>
      </c>
      <c r="AAC5">
        <v>4372306</v>
      </c>
      <c r="AAD5">
        <v>34.01</v>
      </c>
      <c r="AAE5">
        <v>5542844</v>
      </c>
      <c r="AAF5">
        <v>36.119999999999997</v>
      </c>
      <c r="AAG5">
        <v>6002168</v>
      </c>
      <c r="AAH5">
        <v>37.36</v>
      </c>
      <c r="AAI5">
        <v>5306468</v>
      </c>
      <c r="AAJ5">
        <v>34.53</v>
      </c>
      <c r="AAK5">
        <v>5851192</v>
      </c>
      <c r="AAL5">
        <v>37.369999999999997</v>
      </c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G5">
        <v>3500016</v>
      </c>
      <c r="ABH5">
        <v>26.41</v>
      </c>
      <c r="ABI5">
        <v>5048433</v>
      </c>
      <c r="ABJ5">
        <v>34.26</v>
      </c>
      <c r="ABK5">
        <v>5406765</v>
      </c>
      <c r="ABL5">
        <v>35.950000000000003</v>
      </c>
      <c r="ABM5">
        <v>5142364</v>
      </c>
      <c r="ABN5">
        <v>34.770000000000003</v>
      </c>
      <c r="ABO5">
        <v>5696677</v>
      </c>
      <c r="ABP5">
        <v>35.840000000000003</v>
      </c>
      <c r="ABQ5">
        <v>5466341</v>
      </c>
      <c r="ABR5">
        <v>35.200000000000003</v>
      </c>
      <c r="ABS5">
        <v>4081081</v>
      </c>
      <c r="ABT5">
        <v>30</v>
      </c>
      <c r="ABU5">
        <v>5513612</v>
      </c>
      <c r="ABV5">
        <v>35.090000000000003</v>
      </c>
      <c r="ABW5">
        <v>5662588</v>
      </c>
      <c r="ABX5">
        <v>36.03</v>
      </c>
      <c r="ABY5">
        <v>5486993</v>
      </c>
      <c r="ABZ5">
        <v>35.93</v>
      </c>
      <c r="ACA5">
        <v>5387190</v>
      </c>
      <c r="ACB5">
        <v>35.94</v>
      </c>
      <c r="ACC5">
        <v>5722558</v>
      </c>
      <c r="ACD5">
        <v>35.33</v>
      </c>
      <c r="ACE5">
        <v>5680095</v>
      </c>
      <c r="ACF5">
        <v>37.4</v>
      </c>
      <c r="ACG5">
        <v>4235035</v>
      </c>
      <c r="ACH5">
        <v>31.2</v>
      </c>
      <c r="ACI5">
        <v>5600334</v>
      </c>
      <c r="ACJ5">
        <v>35.950000000000003</v>
      </c>
      <c r="ACK5">
        <v>5755400</v>
      </c>
      <c r="ACL5">
        <v>36.89</v>
      </c>
      <c r="ACM5">
        <v>5358775</v>
      </c>
      <c r="ACN5">
        <v>35.96</v>
      </c>
      <c r="ACO5">
        <v>5310459</v>
      </c>
      <c r="ACP5">
        <v>36.19</v>
      </c>
      <c r="ACQ5">
        <v>5399443</v>
      </c>
      <c r="ACR5">
        <v>34.79</v>
      </c>
      <c r="ACS5">
        <v>5393494</v>
      </c>
      <c r="ACT5">
        <v>34.479999999999997</v>
      </c>
      <c r="ACU5">
        <v>3823479</v>
      </c>
      <c r="ACV5">
        <v>29.44</v>
      </c>
      <c r="ACW5">
        <v>5408484</v>
      </c>
      <c r="ACX5">
        <v>35.54</v>
      </c>
      <c r="ACY5">
        <v>5207826</v>
      </c>
      <c r="ACZ5">
        <v>34.31</v>
      </c>
      <c r="ADA5">
        <v>5123795</v>
      </c>
      <c r="ADB5">
        <v>35.4</v>
      </c>
      <c r="ADC5">
        <v>4993441</v>
      </c>
      <c r="ADD5">
        <v>32.72</v>
      </c>
      <c r="ADE5">
        <v>5551795</v>
      </c>
      <c r="ADF5">
        <v>36.67</v>
      </c>
      <c r="ADG5">
        <v>5434051</v>
      </c>
      <c r="ADH5">
        <v>36.14</v>
      </c>
      <c r="ADI5">
        <v>3988133</v>
      </c>
      <c r="ADJ5">
        <v>31.58</v>
      </c>
      <c r="ADK5">
        <v>5210786</v>
      </c>
      <c r="ADL5">
        <v>36.840000000000003</v>
      </c>
      <c r="ADM5">
        <v>5367733</v>
      </c>
      <c r="ADN5">
        <v>35.54</v>
      </c>
      <c r="ADO5">
        <v>5381310</v>
      </c>
      <c r="ADP5">
        <v>37.19</v>
      </c>
      <c r="ADQ5">
        <v>5152478</v>
      </c>
      <c r="ADR5">
        <v>35.590000000000003</v>
      </c>
      <c r="ADS5">
        <v>5653165</v>
      </c>
      <c r="ADT5">
        <v>36.85</v>
      </c>
      <c r="ADU5">
        <v>5366169</v>
      </c>
      <c r="ADV5">
        <v>37.76</v>
      </c>
      <c r="ADW5">
        <v>4173217</v>
      </c>
      <c r="ADX5">
        <v>31.13</v>
      </c>
      <c r="ADY5">
        <v>5616669</v>
      </c>
      <c r="ADZ5">
        <v>36.380000000000003</v>
      </c>
      <c r="AEA5">
        <v>5703075</v>
      </c>
      <c r="AEB5">
        <v>36.33</v>
      </c>
      <c r="AEC5">
        <v>5526097</v>
      </c>
      <c r="AED5">
        <v>37.64</v>
      </c>
      <c r="AEE5">
        <v>5215032</v>
      </c>
      <c r="AEF5">
        <v>35.21</v>
      </c>
      <c r="AEG5">
        <v>5948408</v>
      </c>
      <c r="AEH5">
        <v>36.96</v>
      </c>
      <c r="AEI5">
        <v>6279986</v>
      </c>
      <c r="AEJ5">
        <v>37.700000000000003</v>
      </c>
      <c r="AEK5">
        <v>4304635</v>
      </c>
      <c r="AEL5">
        <v>32.26</v>
      </c>
      <c r="AEM5">
        <v>4976605</v>
      </c>
      <c r="AEN5">
        <v>33.619999999999997</v>
      </c>
      <c r="AEO5">
        <v>5918038</v>
      </c>
      <c r="AEP5">
        <v>37.17</v>
      </c>
      <c r="AEQ5">
        <v>5538433</v>
      </c>
      <c r="AER5">
        <v>36.590000000000003</v>
      </c>
      <c r="AES5">
        <v>44128</v>
      </c>
      <c r="AET5">
        <v>45.9</v>
      </c>
      <c r="AEU5">
        <v>5843421</v>
      </c>
      <c r="AEV5">
        <v>36.67</v>
      </c>
      <c r="AEW5">
        <v>5889702</v>
      </c>
      <c r="AEX5">
        <v>37.4</v>
      </c>
      <c r="AEY5">
        <v>4428172</v>
      </c>
      <c r="AEZ5">
        <v>32.700000000000003</v>
      </c>
      <c r="AFA5">
        <v>5679779</v>
      </c>
      <c r="AFB5">
        <v>36.799999999999997</v>
      </c>
      <c r="AFC5">
        <v>5913293</v>
      </c>
      <c r="AFD5">
        <v>37.450000000000003</v>
      </c>
      <c r="AFE5">
        <v>5397099</v>
      </c>
      <c r="AFF5">
        <v>36.65</v>
      </c>
      <c r="AFG5">
        <v>5510546</v>
      </c>
      <c r="AFH5">
        <v>36.97</v>
      </c>
      <c r="AFI5">
        <v>5846348</v>
      </c>
      <c r="AFJ5">
        <v>37.21</v>
      </c>
      <c r="AFK5">
        <v>5837631</v>
      </c>
      <c r="AFL5">
        <v>36.75</v>
      </c>
      <c r="AFM5">
        <v>4364634</v>
      </c>
      <c r="AFN5">
        <v>32.380000000000003</v>
      </c>
      <c r="AFO5">
        <v>5747753</v>
      </c>
      <c r="AFP5">
        <v>37.06</v>
      </c>
      <c r="AFQ5">
        <v>5730568</v>
      </c>
      <c r="AFR5">
        <v>37.49</v>
      </c>
      <c r="AFS5">
        <v>5631393</v>
      </c>
      <c r="AFT5">
        <v>38.29</v>
      </c>
      <c r="AFU5">
        <v>5604119</v>
      </c>
      <c r="AFV5">
        <v>37.58</v>
      </c>
      <c r="AFW5">
        <v>6108038</v>
      </c>
      <c r="AFX5">
        <v>38.159999999999997</v>
      </c>
      <c r="AFY5">
        <v>5949200</v>
      </c>
      <c r="AFZ5">
        <v>37.24</v>
      </c>
      <c r="AGA5">
        <v>4044354</v>
      </c>
      <c r="AGB5">
        <v>32.54</v>
      </c>
      <c r="AGC5">
        <v>6058460</v>
      </c>
      <c r="AGD5">
        <v>37</v>
      </c>
      <c r="AGE5">
        <v>5992528</v>
      </c>
      <c r="AGF5">
        <v>36.85</v>
      </c>
      <c r="AGG5">
        <v>5817500</v>
      </c>
      <c r="AGH5">
        <v>37.35</v>
      </c>
      <c r="AGI5">
        <v>5658750</v>
      </c>
      <c r="AGJ5">
        <v>38.49</v>
      </c>
      <c r="AGK5">
        <v>5604119</v>
      </c>
      <c r="AGL5">
        <v>37.58</v>
      </c>
      <c r="AGM5">
        <v>6194631</v>
      </c>
      <c r="AGN5">
        <v>39.49</v>
      </c>
      <c r="AGO5">
        <v>96327</v>
      </c>
      <c r="AGP5">
        <v>52.38</v>
      </c>
      <c r="AGQ5">
        <v>5970552</v>
      </c>
      <c r="AGR5">
        <v>40.450000000000003</v>
      </c>
      <c r="AGS5">
        <v>5741744</v>
      </c>
      <c r="AGT5">
        <v>39.200000000000003</v>
      </c>
      <c r="AGU5">
        <v>5058086</v>
      </c>
      <c r="AGV5">
        <v>38.11</v>
      </c>
      <c r="AGW5">
        <v>4299447</v>
      </c>
      <c r="AGX5">
        <v>36.54</v>
      </c>
      <c r="AGY5">
        <v>4694403</v>
      </c>
      <c r="AGZ5">
        <v>36.6</v>
      </c>
      <c r="AHA5">
        <v>4753512</v>
      </c>
      <c r="AHB5">
        <v>37.32</v>
      </c>
      <c r="AHC5">
        <v>3876620</v>
      </c>
      <c r="AHD5">
        <v>33.78</v>
      </c>
      <c r="AHE5">
        <v>4988739</v>
      </c>
      <c r="AHF5">
        <v>37.4</v>
      </c>
      <c r="AHG5">
        <v>5327981</v>
      </c>
      <c r="AHH5">
        <v>38.6</v>
      </c>
      <c r="AHI5">
        <v>5149839</v>
      </c>
      <c r="AHJ5">
        <v>38.1</v>
      </c>
      <c r="AHK5">
        <v>5232159</v>
      </c>
      <c r="AHL5">
        <v>39.590000000000003</v>
      </c>
      <c r="AHM5">
        <v>5936511</v>
      </c>
      <c r="AHN5">
        <v>39.270000000000003</v>
      </c>
      <c r="AHO5">
        <v>5565000</v>
      </c>
      <c r="AHP5">
        <v>39.369999999999997</v>
      </c>
      <c r="AHQ5">
        <v>4299917</v>
      </c>
      <c r="AHR5">
        <v>37.04</v>
      </c>
      <c r="AHS5">
        <v>5392067</v>
      </c>
      <c r="AHT5">
        <v>39.549999999999997</v>
      </c>
      <c r="AHU5">
        <v>5756096</v>
      </c>
      <c r="AHV5">
        <v>40.299999999999997</v>
      </c>
      <c r="AHW5">
        <v>5346791</v>
      </c>
      <c r="AHX5">
        <v>39.6</v>
      </c>
      <c r="AHY5">
        <v>5346144</v>
      </c>
      <c r="AHZ5">
        <v>41.18</v>
      </c>
      <c r="AIA5">
        <v>6043858</v>
      </c>
      <c r="AIB5">
        <v>39.229999999999997</v>
      </c>
      <c r="AIC5">
        <v>5993033</v>
      </c>
      <c r="AID5">
        <v>39.880000000000003</v>
      </c>
      <c r="AIE5">
        <v>4508141</v>
      </c>
      <c r="AIF5">
        <v>37.56</v>
      </c>
      <c r="AIG5">
        <v>4940249</v>
      </c>
      <c r="AIH5">
        <v>38.6</v>
      </c>
      <c r="AII5">
        <v>5612656</v>
      </c>
      <c r="AIJ5">
        <v>40.25</v>
      </c>
      <c r="AIK5">
        <v>5181761</v>
      </c>
      <c r="AIL5">
        <v>39.659999999999997</v>
      </c>
      <c r="AIM5">
        <v>5326437</v>
      </c>
      <c r="AIN5">
        <v>39.700000000000003</v>
      </c>
      <c r="AIO5">
        <v>5906116</v>
      </c>
      <c r="AIP5">
        <v>40.159999999999997</v>
      </c>
      <c r="AIQ5">
        <v>5433989</v>
      </c>
      <c r="AIR5">
        <v>40.340000000000003</v>
      </c>
      <c r="AIS5">
        <v>4594443</v>
      </c>
      <c r="AIT5">
        <v>37.85</v>
      </c>
      <c r="AIU5">
        <v>6131342</v>
      </c>
      <c r="AIV5">
        <v>39.92</v>
      </c>
      <c r="AIW5">
        <v>6853250</v>
      </c>
      <c r="AIX5">
        <v>39.700000000000003</v>
      </c>
      <c r="AIY5">
        <v>4783895</v>
      </c>
      <c r="AIZ5">
        <v>35.5</v>
      </c>
      <c r="AJA5">
        <v>4522869</v>
      </c>
      <c r="AJB5">
        <v>37.06</v>
      </c>
      <c r="AJC5">
        <v>5476586</v>
      </c>
      <c r="AJD5">
        <v>38.049999999999997</v>
      </c>
      <c r="AJE5">
        <v>5464355</v>
      </c>
      <c r="AJF5">
        <v>39.49</v>
      </c>
      <c r="AJG5">
        <v>4342592</v>
      </c>
      <c r="AJH5">
        <v>36.76</v>
      </c>
      <c r="AJI5">
        <v>5449394</v>
      </c>
      <c r="AJJ5">
        <v>38.93</v>
      </c>
      <c r="AJK5">
        <v>5523539</v>
      </c>
      <c r="AJL5">
        <v>40.72</v>
      </c>
      <c r="AJM5">
        <v>5531140</v>
      </c>
      <c r="AJN5">
        <v>40.380000000000003</v>
      </c>
      <c r="AJO5">
        <v>4866263</v>
      </c>
      <c r="AJP5">
        <v>36.119999999999997</v>
      </c>
      <c r="AJQ5">
        <v>5610862</v>
      </c>
      <c r="AJR5">
        <v>39.47</v>
      </c>
      <c r="AJS5">
        <v>5577673</v>
      </c>
      <c r="AJT5">
        <v>40.35</v>
      </c>
      <c r="AJU5">
        <v>4515878</v>
      </c>
      <c r="AJV5">
        <v>38.549999999999997</v>
      </c>
      <c r="AJW5">
        <v>5363942</v>
      </c>
      <c r="AJX5">
        <v>39.94</v>
      </c>
      <c r="AJY5">
        <v>5287185</v>
      </c>
      <c r="AJZ5">
        <v>39.92</v>
      </c>
      <c r="AKA5">
        <v>5315748</v>
      </c>
      <c r="AKB5">
        <v>39.71</v>
      </c>
      <c r="AKC5">
        <v>5025132</v>
      </c>
      <c r="AKD5">
        <v>39.22</v>
      </c>
      <c r="AKE5">
        <v>5658906</v>
      </c>
      <c r="AKF5">
        <v>38.67</v>
      </c>
      <c r="AKG5">
        <v>5561268</v>
      </c>
      <c r="AKH5">
        <v>39.49</v>
      </c>
      <c r="AKI5">
        <v>4173198</v>
      </c>
      <c r="AKJ5">
        <v>36.14</v>
      </c>
      <c r="AKK5">
        <v>5621743</v>
      </c>
      <c r="AKL5">
        <v>40.03</v>
      </c>
      <c r="AKM5">
        <v>5740136</v>
      </c>
      <c r="AKN5">
        <v>39.21</v>
      </c>
      <c r="AKO5">
        <v>4699200</v>
      </c>
      <c r="AKP5">
        <v>38.99</v>
      </c>
      <c r="AKQ5">
        <v>5518435</v>
      </c>
      <c r="AKR5">
        <v>40.81</v>
      </c>
      <c r="AKS5">
        <v>5805988</v>
      </c>
      <c r="AKT5">
        <v>40.380000000000003</v>
      </c>
      <c r="AKU5">
        <v>5749160</v>
      </c>
      <c r="AKV5">
        <v>39.950000000000003</v>
      </c>
      <c r="AKW5">
        <v>4537296</v>
      </c>
      <c r="AKX5">
        <v>38.24</v>
      </c>
      <c r="AKY5">
        <v>5582715</v>
      </c>
      <c r="AKZ5">
        <v>40.85</v>
      </c>
      <c r="ALA5">
        <v>5982807</v>
      </c>
      <c r="ALB5">
        <v>40.340000000000003</v>
      </c>
      <c r="ALC5">
        <v>5547792</v>
      </c>
      <c r="ALD5">
        <v>41.17</v>
      </c>
      <c r="ALE5">
        <v>5139019</v>
      </c>
      <c r="ALF5">
        <v>39.090000000000003</v>
      </c>
      <c r="ALG5">
        <v>5696283</v>
      </c>
      <c r="ALH5">
        <v>39.31</v>
      </c>
      <c r="ALI5">
        <v>5443854</v>
      </c>
      <c r="ALJ5">
        <v>38.92</v>
      </c>
      <c r="ALK5">
        <v>4452747</v>
      </c>
      <c r="ALL5">
        <v>36.89</v>
      </c>
      <c r="ALM5">
        <v>5504239</v>
      </c>
      <c r="ALN5">
        <v>39.86</v>
      </c>
      <c r="ALO5">
        <v>5876676</v>
      </c>
      <c r="ALP5">
        <v>40.590000000000003</v>
      </c>
      <c r="ALQ5">
        <v>5016749</v>
      </c>
      <c r="ALR5">
        <v>38.96</v>
      </c>
      <c r="ALS5">
        <v>5018960</v>
      </c>
      <c r="ALT5">
        <v>40.909999999999997</v>
      </c>
      <c r="ALU5">
        <v>5701355</v>
      </c>
      <c r="ALV5">
        <v>38.450000000000003</v>
      </c>
      <c r="ALW5">
        <v>5594479</v>
      </c>
      <c r="ALX5">
        <v>39.82</v>
      </c>
      <c r="ALY5">
        <v>4670285</v>
      </c>
      <c r="ALZ5">
        <v>37.89</v>
      </c>
      <c r="AMA5">
        <v>5149807</v>
      </c>
      <c r="AMB5">
        <v>38.71</v>
      </c>
      <c r="AMC5">
        <v>5562277</v>
      </c>
      <c r="AMD5">
        <v>39.43</v>
      </c>
      <c r="AME5">
        <v>4911013</v>
      </c>
      <c r="AMF5">
        <v>39.549999999999997</v>
      </c>
      <c r="AMG5">
        <v>5208153</v>
      </c>
      <c r="AMH5">
        <v>39.86</v>
      </c>
      <c r="AMI5">
        <v>5689938</v>
      </c>
      <c r="AMJ5">
        <v>39.08</v>
      </c>
      <c r="AMK5">
        <v>5356763</v>
      </c>
      <c r="AML5">
        <v>40.31</v>
      </c>
      <c r="AMM5">
        <v>4223416</v>
      </c>
      <c r="AMN5">
        <v>33.82</v>
      </c>
      <c r="AMO5">
        <v>5023726</v>
      </c>
      <c r="AMP5">
        <v>36.770000000000003</v>
      </c>
      <c r="AMQ5">
        <v>5326834</v>
      </c>
      <c r="AMR5">
        <v>38.090000000000003</v>
      </c>
      <c r="AMS5">
        <v>5209925</v>
      </c>
      <c r="AMT5">
        <v>39.590000000000003</v>
      </c>
      <c r="AMU5">
        <v>5336788</v>
      </c>
      <c r="AMV5">
        <v>39.28</v>
      </c>
      <c r="AMW5">
        <v>5726535</v>
      </c>
      <c r="AMX5">
        <v>38.94</v>
      </c>
      <c r="AMY5">
        <v>5788512</v>
      </c>
      <c r="AMZ5">
        <v>40.26</v>
      </c>
      <c r="ANA5">
        <v>4364294</v>
      </c>
      <c r="ANB5">
        <v>35.630000000000003</v>
      </c>
      <c r="ANC5">
        <v>5379430</v>
      </c>
      <c r="AND5">
        <v>36.58</v>
      </c>
      <c r="ANE5">
        <v>5379430</v>
      </c>
      <c r="ANF5">
        <v>36.58</v>
      </c>
      <c r="ANG5">
        <v>5358617</v>
      </c>
      <c r="ANH5">
        <v>38.43</v>
      </c>
      <c r="ANI5">
        <v>5547889</v>
      </c>
      <c r="ANJ5">
        <v>39.35</v>
      </c>
      <c r="ANK5">
        <v>5693639</v>
      </c>
      <c r="ANL5">
        <v>38.729999999999997</v>
      </c>
      <c r="ANM5">
        <v>5555576</v>
      </c>
      <c r="ANN5">
        <v>38.69</v>
      </c>
      <c r="ANO5">
        <v>4298372</v>
      </c>
      <c r="ANP5">
        <v>34.659999999999997</v>
      </c>
      <c r="ANQ5">
        <v>5838276</v>
      </c>
      <c r="ANR5">
        <v>38.72</v>
      </c>
      <c r="ANS5">
        <v>5703427</v>
      </c>
      <c r="ANT5">
        <v>37.96</v>
      </c>
      <c r="ANU5">
        <v>5318853</v>
      </c>
      <c r="ANV5">
        <v>38.729999999999997</v>
      </c>
      <c r="ANW5">
        <v>5271164</v>
      </c>
      <c r="ANX5">
        <v>40.619999999999997</v>
      </c>
      <c r="ANY5">
        <v>5636636</v>
      </c>
      <c r="ANZ5">
        <v>39.29</v>
      </c>
      <c r="AOA5">
        <v>6299191</v>
      </c>
      <c r="AOB5">
        <v>39.72</v>
      </c>
      <c r="AOC5">
        <v>3753298</v>
      </c>
      <c r="AOD5">
        <v>31.78</v>
      </c>
      <c r="AOE5">
        <v>4721569</v>
      </c>
      <c r="AOF5">
        <v>35.56</v>
      </c>
      <c r="AOG5">
        <v>5531164</v>
      </c>
      <c r="AOH5">
        <v>38.01</v>
      </c>
      <c r="AOI5">
        <v>5208522</v>
      </c>
      <c r="AOJ5">
        <v>39.909999999999997</v>
      </c>
      <c r="AOK5">
        <v>4554666</v>
      </c>
      <c r="AOL5">
        <v>36.299999999999997</v>
      </c>
      <c r="AOM5">
        <v>5155180</v>
      </c>
      <c r="AON5">
        <v>37.76</v>
      </c>
      <c r="AOO5">
        <v>5178494</v>
      </c>
      <c r="AOP5">
        <v>38.950000000000003</v>
      </c>
      <c r="AOQ5">
        <v>4149577</v>
      </c>
      <c r="AOR5">
        <v>35.07</v>
      </c>
      <c r="AOS5">
        <v>5337141</v>
      </c>
      <c r="AOT5">
        <v>39.15</v>
      </c>
      <c r="AOU5">
        <v>5457855</v>
      </c>
      <c r="AOV5">
        <v>39.090000000000003</v>
      </c>
      <c r="AOW5">
        <v>5542311</v>
      </c>
      <c r="AOX5">
        <v>40.18</v>
      </c>
      <c r="AOY5">
        <v>4883682</v>
      </c>
      <c r="AOZ5">
        <v>40.32</v>
      </c>
      <c r="APA5">
        <v>5616047</v>
      </c>
      <c r="APB5">
        <v>38.6</v>
      </c>
      <c r="APC5">
        <v>5431266</v>
      </c>
      <c r="APD5">
        <v>39.049999999999997</v>
      </c>
      <c r="APE5">
        <v>4256571</v>
      </c>
      <c r="APF5">
        <v>36.9</v>
      </c>
      <c r="APG5">
        <v>5638981</v>
      </c>
      <c r="APH5">
        <v>40.24</v>
      </c>
      <c r="API5">
        <v>5575898</v>
      </c>
      <c r="APJ5">
        <v>39.32</v>
      </c>
      <c r="APK5">
        <v>5164164</v>
      </c>
      <c r="APL5">
        <v>39.229999999999997</v>
      </c>
      <c r="APM5">
        <v>5351267</v>
      </c>
      <c r="APN5">
        <v>39.96</v>
      </c>
      <c r="APO5">
        <v>5805787</v>
      </c>
      <c r="APP5">
        <v>40.200000000000003</v>
      </c>
      <c r="APQ5">
        <v>5349048</v>
      </c>
      <c r="APR5">
        <v>39.85</v>
      </c>
      <c r="APS5">
        <v>4155228</v>
      </c>
      <c r="APT5">
        <v>36.020000000000003</v>
      </c>
      <c r="APU5">
        <v>5433925</v>
      </c>
      <c r="APV5">
        <v>38.01</v>
      </c>
      <c r="APW5">
        <v>5546478</v>
      </c>
      <c r="APX5">
        <v>39.71</v>
      </c>
      <c r="APY5">
        <v>5388385</v>
      </c>
      <c r="APZ5">
        <v>39.94</v>
      </c>
      <c r="AQA5">
        <v>5304320</v>
      </c>
      <c r="AQB5">
        <v>39.450000000000003</v>
      </c>
      <c r="AQC5">
        <v>5380621</v>
      </c>
      <c r="AQD5">
        <v>38.96</v>
      </c>
      <c r="AQE5">
        <v>5424791</v>
      </c>
      <c r="AQF5">
        <v>39.979999999999997</v>
      </c>
      <c r="AQG5">
        <v>4199390</v>
      </c>
      <c r="AQH5">
        <v>37.47</v>
      </c>
      <c r="AQI5">
        <v>5475865</v>
      </c>
      <c r="AQJ5">
        <v>39.01</v>
      </c>
      <c r="AQK5">
        <v>5413273</v>
      </c>
      <c r="AQL5">
        <v>38.270000000000003</v>
      </c>
      <c r="AQM5">
        <v>5126320</v>
      </c>
      <c r="AQN5">
        <v>39.76</v>
      </c>
      <c r="AQO5">
        <v>5062442</v>
      </c>
      <c r="AQP5">
        <v>39.01</v>
      </c>
      <c r="AQQ5">
        <v>5435721</v>
      </c>
      <c r="AQR5">
        <v>39.18</v>
      </c>
      <c r="AQS5">
        <v>5338543</v>
      </c>
      <c r="AQT5">
        <v>40.28</v>
      </c>
      <c r="AQU5">
        <v>4211950</v>
      </c>
      <c r="AQV5">
        <v>37.43</v>
      </c>
      <c r="AQW5">
        <v>5389786</v>
      </c>
      <c r="AQX5">
        <v>39.75</v>
      </c>
      <c r="AQY5">
        <v>5445505</v>
      </c>
      <c r="AQZ5">
        <v>39.76</v>
      </c>
      <c r="ARA5">
        <v>5008031</v>
      </c>
      <c r="ARB5">
        <v>39.979999999999997</v>
      </c>
      <c r="ARC5">
        <v>5189849</v>
      </c>
      <c r="ARD5">
        <v>40.22</v>
      </c>
      <c r="ARE5">
        <v>447523</v>
      </c>
      <c r="ARF5">
        <v>68.180000000000007</v>
      </c>
      <c r="ARG5">
        <v>5339411</v>
      </c>
      <c r="ARH5">
        <v>39.72</v>
      </c>
      <c r="ARI5">
        <v>4046408</v>
      </c>
      <c r="ARJ5">
        <v>35.94</v>
      </c>
      <c r="ARK5">
        <v>5772327</v>
      </c>
      <c r="ARL5">
        <v>39.99</v>
      </c>
      <c r="ARM5">
        <v>5772327</v>
      </c>
      <c r="ARN5">
        <v>39.99</v>
      </c>
      <c r="ARO5">
        <v>5178033</v>
      </c>
      <c r="ARP5">
        <v>36.46</v>
      </c>
      <c r="ARQ5">
        <v>5297794</v>
      </c>
      <c r="ARR5">
        <v>38.92</v>
      </c>
      <c r="ARS5">
        <v>5536037</v>
      </c>
      <c r="ART5">
        <v>39.19</v>
      </c>
      <c r="ARU5">
        <v>5341169</v>
      </c>
      <c r="ARV5">
        <v>40.090000000000003</v>
      </c>
      <c r="ARW5">
        <v>4032307</v>
      </c>
      <c r="ARX5">
        <v>35.06</v>
      </c>
      <c r="ARY5">
        <v>5664687</v>
      </c>
      <c r="ARZ5">
        <v>39.619999999999997</v>
      </c>
      <c r="ASA5">
        <v>6011633</v>
      </c>
      <c r="ASB5">
        <v>40</v>
      </c>
      <c r="ASC5">
        <v>4890321</v>
      </c>
      <c r="ASD5">
        <v>39.39</v>
      </c>
      <c r="ASE5">
        <v>5377045</v>
      </c>
      <c r="ASF5">
        <v>40.57</v>
      </c>
      <c r="ASG5">
        <v>5599720</v>
      </c>
      <c r="ASH5">
        <v>39.53</v>
      </c>
      <c r="ASI5">
        <v>5496839</v>
      </c>
      <c r="ASJ5">
        <v>40.39</v>
      </c>
      <c r="ASK5">
        <v>4222789</v>
      </c>
      <c r="ASL5">
        <v>36.75</v>
      </c>
    </row>
    <row r="6" spans="2:1182" x14ac:dyDescent="0.3">
      <c r="B6" s="1" t="s">
        <v>30</v>
      </c>
      <c r="C6" s="5">
        <v>5401643</v>
      </c>
      <c r="D6" s="5">
        <v>46.96</v>
      </c>
      <c r="E6" s="5">
        <v>6402020</v>
      </c>
      <c r="F6" s="5">
        <v>51.95</v>
      </c>
      <c r="G6" s="5">
        <v>7642073</v>
      </c>
      <c r="H6" s="5">
        <v>56.53</v>
      </c>
      <c r="I6" s="5">
        <v>7633877</v>
      </c>
      <c r="J6" s="5">
        <v>57.44</v>
      </c>
      <c r="K6" s="5">
        <v>7649789</v>
      </c>
      <c r="L6" s="5">
        <v>58.15</v>
      </c>
      <c r="M6" s="5">
        <v>8112745</v>
      </c>
      <c r="N6" s="5">
        <v>57.39</v>
      </c>
      <c r="O6" s="5">
        <v>7988059</v>
      </c>
      <c r="P6" s="5">
        <v>57.39</v>
      </c>
      <c r="Q6" s="5">
        <v>6377433</v>
      </c>
      <c r="R6" s="5">
        <v>54.63</v>
      </c>
      <c r="S6" s="5">
        <v>8035685</v>
      </c>
      <c r="T6" s="5">
        <v>56.98</v>
      </c>
      <c r="U6" s="5">
        <v>8082684</v>
      </c>
      <c r="V6" s="5">
        <v>57.92</v>
      </c>
      <c r="W6" s="5">
        <v>7520351</v>
      </c>
      <c r="X6" s="5">
        <v>56.22</v>
      </c>
      <c r="Y6" s="5">
        <v>7667736</v>
      </c>
      <c r="Z6" s="5">
        <v>57.48</v>
      </c>
      <c r="AA6" s="5">
        <v>8063378</v>
      </c>
      <c r="AB6" s="5">
        <v>57.13</v>
      </c>
      <c r="AC6" s="5">
        <v>7950101</v>
      </c>
      <c r="AD6" s="5">
        <v>57.76</v>
      </c>
      <c r="AE6" s="5">
        <v>6319759</v>
      </c>
      <c r="AF6" s="5">
        <v>54.81</v>
      </c>
      <c r="AG6" s="5">
        <v>7985480</v>
      </c>
      <c r="AH6" s="5">
        <v>58.25</v>
      </c>
      <c r="AI6" s="5">
        <v>7851469</v>
      </c>
      <c r="AJ6" s="5">
        <v>58.53</v>
      </c>
      <c r="AK6" s="5">
        <v>7649775</v>
      </c>
      <c r="AL6" s="5">
        <v>58.42</v>
      </c>
      <c r="AM6" s="5">
        <v>7632580</v>
      </c>
      <c r="AN6" s="5">
        <v>58.5</v>
      </c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>
        <v>5919908</v>
      </c>
      <c r="FD6" s="5">
        <v>59.54</v>
      </c>
      <c r="FE6" s="5">
        <v>5187938</v>
      </c>
      <c r="FF6" s="5">
        <v>61.04</v>
      </c>
      <c r="FG6" s="5">
        <v>6341728</v>
      </c>
      <c r="FH6" s="5">
        <v>58.96</v>
      </c>
      <c r="FI6" s="5">
        <v>5457237</v>
      </c>
      <c r="FJ6" s="5">
        <v>59.55</v>
      </c>
      <c r="FK6" s="5">
        <v>6035141</v>
      </c>
      <c r="FL6" s="5">
        <v>58.61</v>
      </c>
      <c r="FM6" s="5">
        <v>6909682</v>
      </c>
      <c r="FN6" s="5">
        <v>58.92</v>
      </c>
      <c r="FO6" s="5">
        <v>3903874</v>
      </c>
      <c r="FP6" s="5">
        <v>47.17</v>
      </c>
      <c r="FQ6" s="5">
        <v>5378253</v>
      </c>
      <c r="FR6" s="5">
        <v>59.67</v>
      </c>
      <c r="FS6" s="5">
        <v>7079271</v>
      </c>
      <c r="FT6" s="5">
        <v>55.43</v>
      </c>
      <c r="FU6" s="5">
        <v>6818330</v>
      </c>
      <c r="FV6" s="5">
        <v>56.46</v>
      </c>
      <c r="FW6" s="5">
        <v>6970327</v>
      </c>
      <c r="FX6" s="5">
        <v>56.85</v>
      </c>
      <c r="FY6" s="5">
        <v>7739569</v>
      </c>
      <c r="FZ6" s="5">
        <v>56.03</v>
      </c>
      <c r="GA6" s="5">
        <v>7877834</v>
      </c>
      <c r="GB6" s="5">
        <v>56.92</v>
      </c>
      <c r="GC6" s="5">
        <v>5779498</v>
      </c>
      <c r="GD6" s="5">
        <v>53.69</v>
      </c>
      <c r="GE6" s="5">
        <v>7400154</v>
      </c>
      <c r="GF6" s="5">
        <v>56.18</v>
      </c>
      <c r="GG6" s="5">
        <v>7583110</v>
      </c>
      <c r="GH6" s="5">
        <v>56.01</v>
      </c>
      <c r="GI6" s="5">
        <v>7277680</v>
      </c>
      <c r="GJ6" s="5">
        <v>56.45</v>
      </c>
      <c r="GK6" s="5">
        <v>7406198</v>
      </c>
      <c r="GL6" s="5">
        <v>54.09</v>
      </c>
      <c r="GM6" s="5">
        <v>8505817</v>
      </c>
      <c r="GN6" s="5">
        <v>54.74</v>
      </c>
      <c r="GO6" s="5">
        <v>8269468</v>
      </c>
      <c r="GP6" s="5">
        <v>54.84</v>
      </c>
      <c r="GQ6" s="5">
        <v>6042617</v>
      </c>
      <c r="GR6" s="5">
        <v>51.03</v>
      </c>
      <c r="GS6" s="5">
        <v>6435543</v>
      </c>
      <c r="GT6" s="5">
        <v>49.5</v>
      </c>
      <c r="GU6" s="5">
        <v>7889049</v>
      </c>
      <c r="GV6" s="5">
        <v>54.6</v>
      </c>
      <c r="GW6" s="5">
        <v>7586094</v>
      </c>
      <c r="GX6" s="5">
        <v>55.84</v>
      </c>
      <c r="GY6" s="5">
        <v>7285431</v>
      </c>
      <c r="GZ6" s="5">
        <v>54.02</v>
      </c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>
        <v>8172885</v>
      </c>
      <c r="IZ6" s="5">
        <v>56.28</v>
      </c>
      <c r="JA6" s="5">
        <v>7473783</v>
      </c>
      <c r="JB6" s="5">
        <v>56.65</v>
      </c>
      <c r="JC6" s="5">
        <v>7893598</v>
      </c>
      <c r="JD6" s="5">
        <v>56.48</v>
      </c>
      <c r="JE6" s="5">
        <v>8552533</v>
      </c>
      <c r="JF6" s="5">
        <v>55.81</v>
      </c>
      <c r="JG6" s="5">
        <v>8333658</v>
      </c>
      <c r="JH6" s="5">
        <v>51.13</v>
      </c>
      <c r="JI6" s="5">
        <v>6214701</v>
      </c>
      <c r="JJ6" s="5">
        <v>45.09</v>
      </c>
      <c r="JK6" s="5">
        <v>7539734</v>
      </c>
      <c r="JL6" s="5">
        <v>50.35</v>
      </c>
      <c r="JM6" s="5">
        <v>8585593</v>
      </c>
      <c r="JN6" s="5">
        <v>50.96</v>
      </c>
      <c r="JO6" s="5">
        <v>7662864</v>
      </c>
      <c r="JP6" s="5">
        <v>51.25</v>
      </c>
      <c r="JQ6" s="5">
        <v>6711891</v>
      </c>
      <c r="JR6" s="5">
        <v>53.67</v>
      </c>
      <c r="JS6" s="5">
        <v>7323235</v>
      </c>
      <c r="JT6" s="5">
        <v>52.93</v>
      </c>
      <c r="JU6" s="5">
        <v>7188696</v>
      </c>
      <c r="JV6" s="5">
        <v>53.91</v>
      </c>
      <c r="JW6" s="5">
        <v>5616753</v>
      </c>
      <c r="JX6" s="5">
        <v>48.91</v>
      </c>
      <c r="JY6" s="5">
        <v>7264736</v>
      </c>
      <c r="JZ6" s="5">
        <v>53.44</v>
      </c>
      <c r="KA6" s="5">
        <v>7882880</v>
      </c>
      <c r="KB6" s="5">
        <v>53.54</v>
      </c>
      <c r="KC6" s="5">
        <v>7217233</v>
      </c>
      <c r="KD6" s="5">
        <v>55.16</v>
      </c>
      <c r="KE6" s="5">
        <v>7064806</v>
      </c>
      <c r="KF6" s="5">
        <v>54</v>
      </c>
      <c r="KG6" s="5">
        <v>8294433</v>
      </c>
      <c r="KH6" s="5">
        <v>53.56</v>
      </c>
      <c r="KI6" s="5">
        <v>7948337</v>
      </c>
      <c r="KJ6" s="5">
        <v>54.08</v>
      </c>
      <c r="KK6" s="5">
        <v>5945438</v>
      </c>
      <c r="KL6" s="5">
        <v>49.89</v>
      </c>
      <c r="KM6" s="5">
        <v>6992893</v>
      </c>
      <c r="KN6" s="5">
        <v>51.26</v>
      </c>
      <c r="KO6" s="5">
        <v>7932992</v>
      </c>
      <c r="KP6" s="5">
        <v>53.72</v>
      </c>
      <c r="KQ6" s="5">
        <v>7773711</v>
      </c>
      <c r="KR6" s="5">
        <v>54.13</v>
      </c>
      <c r="KS6" s="5">
        <v>6568616</v>
      </c>
      <c r="KT6" s="5">
        <v>53.17</v>
      </c>
      <c r="KU6" s="5">
        <v>5518475</v>
      </c>
      <c r="KV6" s="5">
        <v>52.93</v>
      </c>
      <c r="KW6" s="5">
        <v>8119369</v>
      </c>
      <c r="KX6" s="5">
        <v>54.08</v>
      </c>
      <c r="KY6" s="5">
        <v>6300164</v>
      </c>
      <c r="KZ6" s="5">
        <v>50.49</v>
      </c>
      <c r="LA6" s="5">
        <v>7503071</v>
      </c>
      <c r="LB6" s="5">
        <v>53.16</v>
      </c>
      <c r="LC6" s="5">
        <v>4471241</v>
      </c>
      <c r="LD6" s="5">
        <v>54.81</v>
      </c>
      <c r="LE6" s="5">
        <v>3809006</v>
      </c>
      <c r="LF6" s="5">
        <v>55.72</v>
      </c>
      <c r="LG6" s="5">
        <v>3463625</v>
      </c>
      <c r="LH6" s="5">
        <v>54.99</v>
      </c>
      <c r="LI6" s="5">
        <v>3556843</v>
      </c>
      <c r="LJ6" s="5">
        <v>54.75</v>
      </c>
      <c r="LK6" s="5">
        <v>2285386</v>
      </c>
      <c r="LL6" s="5">
        <v>55.27</v>
      </c>
      <c r="LM6" s="5">
        <v>952601</v>
      </c>
      <c r="LN6" s="5">
        <v>47.61</v>
      </c>
      <c r="LO6" s="14"/>
      <c r="LP6" s="14"/>
      <c r="LQ6" s="5">
        <v>2769836</v>
      </c>
      <c r="LR6" s="5">
        <v>53.83</v>
      </c>
      <c r="LS6" s="5">
        <v>3621063</v>
      </c>
      <c r="LT6" s="5">
        <v>54.5</v>
      </c>
      <c r="LU6" s="5">
        <v>2677278</v>
      </c>
      <c r="LV6" s="5">
        <v>55.59</v>
      </c>
      <c r="LW6" s="5">
        <v>1644889</v>
      </c>
      <c r="LX6" s="5">
        <v>50.88</v>
      </c>
      <c r="LY6" s="5">
        <v>6636955</v>
      </c>
      <c r="LZ6" s="5">
        <v>52.44</v>
      </c>
      <c r="MA6" s="5">
        <v>6721113</v>
      </c>
      <c r="MB6" s="5">
        <v>53.81</v>
      </c>
      <c r="MC6" s="5">
        <v>5209599</v>
      </c>
      <c r="MD6" s="5">
        <v>50.83</v>
      </c>
      <c r="ME6" s="5">
        <v>6536510</v>
      </c>
      <c r="MF6" s="5">
        <v>53.75</v>
      </c>
      <c r="MG6" s="5">
        <v>7570275</v>
      </c>
      <c r="MH6" s="5">
        <v>53.53</v>
      </c>
      <c r="MI6" s="5">
        <v>6408678</v>
      </c>
      <c r="MJ6" s="5">
        <v>53.78</v>
      </c>
      <c r="MK6" s="5">
        <v>3794323</v>
      </c>
      <c r="ML6" s="5">
        <v>56.68</v>
      </c>
      <c r="MM6" s="5">
        <v>6377327</v>
      </c>
      <c r="MN6" s="5">
        <v>53.11</v>
      </c>
      <c r="MO6" s="5">
        <v>4562584</v>
      </c>
      <c r="MP6" s="5">
        <v>52.15</v>
      </c>
      <c r="MQ6" s="5">
        <v>870387</v>
      </c>
      <c r="MR6" s="5">
        <v>50.8</v>
      </c>
      <c r="MS6" s="5">
        <v>6504427</v>
      </c>
      <c r="MT6" s="5">
        <v>54.21</v>
      </c>
      <c r="MU6" s="5">
        <v>8695722</v>
      </c>
      <c r="MV6" s="5">
        <v>54.14</v>
      </c>
      <c r="MW6" s="5">
        <v>5463800</v>
      </c>
      <c r="MX6" s="5">
        <v>48.27</v>
      </c>
      <c r="MY6" s="5">
        <v>6224595</v>
      </c>
      <c r="MZ6" s="5">
        <v>50.86</v>
      </c>
      <c r="NA6" s="5">
        <v>6925972</v>
      </c>
      <c r="NB6" s="5">
        <v>51.97</v>
      </c>
      <c r="NC6" s="5">
        <v>6480211</v>
      </c>
      <c r="ND6" s="5">
        <v>53.58</v>
      </c>
      <c r="NE6" s="5">
        <v>4673879</v>
      </c>
      <c r="NF6" s="5">
        <v>50.7</v>
      </c>
      <c r="NG6" s="5">
        <v>6979782</v>
      </c>
      <c r="NH6" s="5">
        <v>53.49</v>
      </c>
      <c r="NI6" s="5">
        <v>6512802</v>
      </c>
      <c r="NJ6" s="5">
        <v>53.81</v>
      </c>
      <c r="NK6" s="5">
        <v>6860800</v>
      </c>
      <c r="NL6" s="5">
        <v>53.71</v>
      </c>
      <c r="NM6" s="5">
        <v>6892671</v>
      </c>
      <c r="NN6" s="5">
        <v>54.36</v>
      </c>
      <c r="NO6" s="5">
        <v>6977625</v>
      </c>
      <c r="NP6" s="5">
        <v>53.75</v>
      </c>
      <c r="NQ6" s="5">
        <v>6619933</v>
      </c>
      <c r="NR6" s="5">
        <v>54.73</v>
      </c>
      <c r="NS6" s="5">
        <v>5119170</v>
      </c>
      <c r="NT6" s="5">
        <v>48.31</v>
      </c>
      <c r="NU6" s="5">
        <v>8014160</v>
      </c>
      <c r="NV6" s="5">
        <v>53.55</v>
      </c>
      <c r="NW6" s="5">
        <v>8460955</v>
      </c>
      <c r="NX6" s="5">
        <v>53.99</v>
      </c>
      <c r="NY6" s="5">
        <v>7667070</v>
      </c>
      <c r="NZ6" s="5">
        <v>53.18</v>
      </c>
      <c r="OA6" s="5">
        <v>7258236</v>
      </c>
      <c r="OB6" s="5">
        <v>52.16</v>
      </c>
      <c r="OC6" s="5">
        <v>7873358</v>
      </c>
      <c r="OD6" s="5">
        <v>52.77</v>
      </c>
      <c r="OE6" s="5">
        <v>7729539</v>
      </c>
      <c r="OF6" s="5">
        <v>53.89</v>
      </c>
      <c r="OG6" s="5">
        <v>5923810</v>
      </c>
      <c r="OH6" s="5">
        <v>50.5</v>
      </c>
      <c r="OI6">
        <v>7642737</v>
      </c>
      <c r="OJ6" s="5">
        <v>53.7</v>
      </c>
      <c r="OK6" s="5">
        <v>7816141</v>
      </c>
      <c r="OL6" s="5">
        <v>53.86</v>
      </c>
      <c r="OM6" s="5">
        <v>7674566</v>
      </c>
      <c r="ON6" s="5">
        <v>54.57</v>
      </c>
      <c r="OO6" s="5">
        <v>7411439</v>
      </c>
      <c r="OP6" s="5">
        <v>54.09</v>
      </c>
      <c r="OQ6">
        <v>7343145</v>
      </c>
      <c r="OR6">
        <v>53.5</v>
      </c>
      <c r="OS6">
        <v>7141506</v>
      </c>
      <c r="OT6">
        <v>54.44</v>
      </c>
      <c r="OU6">
        <v>6252913</v>
      </c>
      <c r="OV6">
        <v>51.9</v>
      </c>
      <c r="OW6">
        <v>7986314</v>
      </c>
      <c r="OX6">
        <v>52.91</v>
      </c>
      <c r="OY6" s="5">
        <v>7889368</v>
      </c>
      <c r="OZ6">
        <v>53.12</v>
      </c>
      <c r="PA6" s="5">
        <v>51.16</v>
      </c>
      <c r="PB6">
        <v>52.58</v>
      </c>
      <c r="PC6" s="5"/>
      <c r="PD6" s="5"/>
      <c r="PE6">
        <v>7608535</v>
      </c>
      <c r="PF6">
        <v>51.93</v>
      </c>
      <c r="PG6">
        <v>7557818</v>
      </c>
      <c r="PH6">
        <v>54.24</v>
      </c>
      <c r="PI6">
        <v>6048616</v>
      </c>
      <c r="PJ6">
        <v>50.2</v>
      </c>
      <c r="PK6">
        <v>7862023</v>
      </c>
      <c r="PL6">
        <v>54.6</v>
      </c>
      <c r="PM6">
        <v>7862023</v>
      </c>
      <c r="PN6">
        <v>54.6</v>
      </c>
      <c r="PO6">
        <v>7761469</v>
      </c>
      <c r="PP6">
        <v>54.59</v>
      </c>
      <c r="PQ6">
        <v>7824614</v>
      </c>
      <c r="PR6">
        <v>54.19</v>
      </c>
      <c r="PS6">
        <v>8510289</v>
      </c>
      <c r="PT6">
        <v>54.05</v>
      </c>
      <c r="PU6">
        <v>8016808</v>
      </c>
      <c r="PV6">
        <v>54.77</v>
      </c>
      <c r="PW6">
        <v>6382518</v>
      </c>
      <c r="PX6">
        <v>50.88</v>
      </c>
      <c r="PY6">
        <v>7625232</v>
      </c>
      <c r="PZ6">
        <v>51.92</v>
      </c>
      <c r="QA6">
        <v>8326782</v>
      </c>
      <c r="QB6">
        <v>53.73</v>
      </c>
      <c r="QC6">
        <v>7602912</v>
      </c>
      <c r="QD6">
        <v>54.33</v>
      </c>
      <c r="QE6">
        <v>7914114</v>
      </c>
      <c r="QF6">
        <v>54.68</v>
      </c>
      <c r="QG6">
        <v>8427899</v>
      </c>
      <c r="QH6">
        <v>53.94</v>
      </c>
      <c r="QI6">
        <v>8084625</v>
      </c>
      <c r="QJ6">
        <v>55.1</v>
      </c>
      <c r="QK6">
        <v>6615014</v>
      </c>
      <c r="QL6">
        <v>52.27</v>
      </c>
      <c r="QM6" s="5">
        <v>8377526</v>
      </c>
      <c r="QN6" s="5">
        <v>54.5</v>
      </c>
      <c r="QO6" s="5">
        <v>8037756</v>
      </c>
      <c r="QP6" s="5">
        <v>53.79</v>
      </c>
      <c r="QQ6" s="5">
        <v>8018696</v>
      </c>
      <c r="QR6" s="5">
        <v>55</v>
      </c>
      <c r="QS6">
        <v>7501246</v>
      </c>
      <c r="QT6">
        <v>55.38</v>
      </c>
      <c r="QU6">
        <v>8425229</v>
      </c>
      <c r="QV6">
        <v>54.01</v>
      </c>
      <c r="QW6" s="5">
        <v>8321118</v>
      </c>
      <c r="QX6" s="5">
        <v>54.51</v>
      </c>
      <c r="QY6" s="5">
        <v>6790396</v>
      </c>
      <c r="QZ6" s="5">
        <v>52.87</v>
      </c>
      <c r="RA6" s="5">
        <v>8575050</v>
      </c>
      <c r="RB6" s="5">
        <v>54.38</v>
      </c>
      <c r="RC6" s="5">
        <v>8464960</v>
      </c>
      <c r="RD6" s="5">
        <v>54.3</v>
      </c>
      <c r="RE6">
        <v>7825449</v>
      </c>
      <c r="RF6">
        <v>54.67</v>
      </c>
      <c r="RG6" s="5">
        <v>7878495</v>
      </c>
      <c r="RH6" s="5">
        <v>53.57</v>
      </c>
      <c r="RI6">
        <v>8484683</v>
      </c>
      <c r="RJ6">
        <v>53.76</v>
      </c>
      <c r="RK6">
        <v>8151427</v>
      </c>
      <c r="RL6">
        <v>52.1</v>
      </c>
      <c r="RM6">
        <v>6628374</v>
      </c>
      <c r="RN6">
        <v>50.26</v>
      </c>
      <c r="RO6" s="5">
        <v>8109936</v>
      </c>
      <c r="RP6" s="5">
        <v>52.49</v>
      </c>
      <c r="RQ6" s="5">
        <v>8446064</v>
      </c>
      <c r="RR6" s="5">
        <v>52.42</v>
      </c>
      <c r="RS6" s="5">
        <v>8197979</v>
      </c>
      <c r="RT6" s="5">
        <v>55.12</v>
      </c>
      <c r="RU6" s="5">
        <v>8218690</v>
      </c>
      <c r="RV6" s="5">
        <v>54.74</v>
      </c>
      <c r="RW6" s="5">
        <v>8992434</v>
      </c>
      <c r="RX6" s="5">
        <v>54.72</v>
      </c>
      <c r="RY6" s="5">
        <v>8216337</v>
      </c>
      <c r="RZ6" s="5">
        <v>54.75</v>
      </c>
      <c r="SA6">
        <v>6453632</v>
      </c>
      <c r="SB6">
        <v>49.23</v>
      </c>
      <c r="SC6">
        <v>8637038</v>
      </c>
      <c r="SD6">
        <v>53.56</v>
      </c>
      <c r="SE6">
        <v>8926455</v>
      </c>
      <c r="SF6">
        <v>54.5</v>
      </c>
      <c r="SG6">
        <v>8457873</v>
      </c>
      <c r="SH6">
        <v>55.52</v>
      </c>
      <c r="SI6" s="5">
        <v>779145</v>
      </c>
      <c r="SJ6" s="5">
        <v>82.17</v>
      </c>
      <c r="SK6">
        <v>8687306</v>
      </c>
      <c r="SL6">
        <v>53.38</v>
      </c>
      <c r="SM6">
        <v>7924883</v>
      </c>
      <c r="SN6">
        <v>52.3</v>
      </c>
      <c r="SO6">
        <v>6190038</v>
      </c>
      <c r="SP6">
        <v>45.9</v>
      </c>
      <c r="SQ6">
        <v>8802574</v>
      </c>
      <c r="SR6">
        <v>52.59</v>
      </c>
      <c r="SS6">
        <v>8576187</v>
      </c>
      <c r="ST6">
        <v>54.61</v>
      </c>
      <c r="SU6">
        <v>7959103</v>
      </c>
      <c r="SV6">
        <v>52.91</v>
      </c>
      <c r="SW6">
        <v>8049595</v>
      </c>
      <c r="SX6">
        <v>54.6</v>
      </c>
      <c r="SY6">
        <v>8889940</v>
      </c>
      <c r="SZ6">
        <v>52.83</v>
      </c>
      <c r="TA6">
        <v>8207901</v>
      </c>
      <c r="TB6">
        <v>52.51</v>
      </c>
      <c r="TC6">
        <v>6194020</v>
      </c>
      <c r="TD6">
        <v>46.25</v>
      </c>
      <c r="TE6">
        <v>8738507</v>
      </c>
      <c r="TF6">
        <v>53.51</v>
      </c>
      <c r="TG6">
        <v>9209893</v>
      </c>
      <c r="TH6">
        <v>55.06</v>
      </c>
      <c r="TI6">
        <v>8457294</v>
      </c>
      <c r="TJ6">
        <v>55.07</v>
      </c>
      <c r="TK6">
        <v>8297635</v>
      </c>
      <c r="TL6">
        <v>53.26</v>
      </c>
      <c r="TM6">
        <v>8501545</v>
      </c>
      <c r="TN6">
        <v>53.31</v>
      </c>
      <c r="TO6">
        <v>7793534</v>
      </c>
      <c r="TP6">
        <v>53.45</v>
      </c>
      <c r="TQ6">
        <v>6444842</v>
      </c>
      <c r="TR6">
        <v>46.16</v>
      </c>
      <c r="TS6">
        <v>8202005</v>
      </c>
      <c r="TT6">
        <v>51.71</v>
      </c>
      <c r="TU6">
        <v>8791546</v>
      </c>
      <c r="TV6">
        <v>52.31</v>
      </c>
      <c r="TW6">
        <v>8060799</v>
      </c>
      <c r="TX6">
        <v>53.47</v>
      </c>
      <c r="TY6" s="30">
        <v>8049280</v>
      </c>
      <c r="TZ6" s="30">
        <v>52.92</v>
      </c>
      <c r="UA6">
        <v>8807225</v>
      </c>
      <c r="UB6">
        <v>54.14</v>
      </c>
      <c r="UC6">
        <v>8679786</v>
      </c>
      <c r="UD6">
        <v>53.74</v>
      </c>
      <c r="UE6">
        <v>6337097</v>
      </c>
      <c r="UF6">
        <v>47.89</v>
      </c>
      <c r="UG6">
        <v>9019579</v>
      </c>
      <c r="UH6">
        <v>54.94</v>
      </c>
      <c r="UI6">
        <v>9295355</v>
      </c>
      <c r="UJ6">
        <v>55.65</v>
      </c>
      <c r="UK6">
        <v>8948678</v>
      </c>
      <c r="UL6">
        <v>55.9</v>
      </c>
      <c r="UM6">
        <v>8860145</v>
      </c>
      <c r="UN6">
        <v>55.91</v>
      </c>
      <c r="UO6">
        <v>39419</v>
      </c>
      <c r="UP6">
        <v>63.88</v>
      </c>
      <c r="UQ6" s="5"/>
      <c r="UR6" s="5"/>
      <c r="US6">
        <v>1063693</v>
      </c>
      <c r="UT6">
        <v>54.16</v>
      </c>
      <c r="UU6">
        <v>5444685</v>
      </c>
      <c r="UV6">
        <v>54.26</v>
      </c>
      <c r="UW6">
        <v>9172208</v>
      </c>
      <c r="UX6">
        <v>55.67</v>
      </c>
      <c r="UY6">
        <v>8358258</v>
      </c>
      <c r="UZ6">
        <v>55.57</v>
      </c>
      <c r="VA6">
        <v>8500744</v>
      </c>
      <c r="VB6">
        <v>55.73</v>
      </c>
      <c r="VC6">
        <v>9388790</v>
      </c>
      <c r="VD6">
        <v>54.64</v>
      </c>
      <c r="VE6">
        <v>8670744</v>
      </c>
      <c r="VF6">
        <v>55.82</v>
      </c>
      <c r="VG6">
        <v>6982713</v>
      </c>
      <c r="VH6">
        <v>53.2</v>
      </c>
      <c r="VI6">
        <v>8723478</v>
      </c>
      <c r="VJ6">
        <v>56.18</v>
      </c>
      <c r="VK6">
        <v>9078821</v>
      </c>
      <c r="VL6">
        <v>55.62</v>
      </c>
      <c r="VM6">
        <v>8404669</v>
      </c>
      <c r="VN6">
        <v>55.99</v>
      </c>
      <c r="VO6">
        <v>8270736</v>
      </c>
      <c r="VP6">
        <v>55.29</v>
      </c>
      <c r="VQ6">
        <v>8886262</v>
      </c>
      <c r="VR6">
        <v>54.37</v>
      </c>
      <c r="VS6">
        <v>8957815</v>
      </c>
      <c r="VT6">
        <v>55.51</v>
      </c>
      <c r="VU6">
        <v>7185418</v>
      </c>
      <c r="VV6">
        <v>52.84</v>
      </c>
      <c r="VW6">
        <v>8643085</v>
      </c>
      <c r="VX6">
        <v>55.39</v>
      </c>
      <c r="VY6">
        <v>9250539</v>
      </c>
      <c r="VZ6">
        <v>56.41</v>
      </c>
      <c r="WA6">
        <v>8766752</v>
      </c>
      <c r="WB6">
        <v>57.84</v>
      </c>
      <c r="WC6">
        <v>8626916</v>
      </c>
      <c r="WD6">
        <v>56.63</v>
      </c>
      <c r="WE6">
        <v>9300592</v>
      </c>
      <c r="WF6">
        <v>56.23</v>
      </c>
      <c r="WG6">
        <v>9435791</v>
      </c>
      <c r="WH6">
        <v>55.78</v>
      </c>
      <c r="WI6">
        <v>7666555</v>
      </c>
      <c r="WJ6">
        <v>53.45</v>
      </c>
      <c r="WK6">
        <v>8918809</v>
      </c>
      <c r="WL6">
        <v>56.82</v>
      </c>
      <c r="WM6">
        <v>9495675</v>
      </c>
      <c r="WN6">
        <v>55.59</v>
      </c>
      <c r="WO6">
        <v>8774949</v>
      </c>
      <c r="WP6">
        <v>56.81</v>
      </c>
      <c r="WQ6">
        <v>8732055</v>
      </c>
      <c r="WR6">
        <v>56.51</v>
      </c>
      <c r="WS6">
        <v>9464446</v>
      </c>
      <c r="WT6">
        <v>54.68</v>
      </c>
      <c r="WU6">
        <v>9608632</v>
      </c>
      <c r="WV6">
        <v>56.63</v>
      </c>
      <c r="WW6">
        <v>7553911</v>
      </c>
      <c r="WX6">
        <v>52.02</v>
      </c>
      <c r="WY6">
        <v>13371895</v>
      </c>
      <c r="WZ6" s="15">
        <v>77.220730000000003</v>
      </c>
      <c r="XA6">
        <v>9571499</v>
      </c>
      <c r="XB6">
        <v>55.27</v>
      </c>
      <c r="XC6">
        <v>9040276</v>
      </c>
      <c r="XD6">
        <v>56.91</v>
      </c>
      <c r="XE6">
        <v>9068411</v>
      </c>
      <c r="XF6">
        <v>57.57</v>
      </c>
      <c r="XG6">
        <v>9132393</v>
      </c>
      <c r="XH6">
        <v>55.37</v>
      </c>
      <c r="XI6">
        <v>9664746</v>
      </c>
      <c r="XJ6">
        <v>57.57</v>
      </c>
      <c r="XK6">
        <v>8008540</v>
      </c>
      <c r="XL6">
        <v>54.53</v>
      </c>
      <c r="XM6">
        <v>8941082</v>
      </c>
      <c r="XN6">
        <v>55.63</v>
      </c>
      <c r="XO6">
        <v>9080918</v>
      </c>
      <c r="XP6">
        <v>55.94</v>
      </c>
      <c r="XQ6">
        <v>8435881</v>
      </c>
      <c r="XR6">
        <v>55.99</v>
      </c>
      <c r="XS6">
        <v>9510873</v>
      </c>
      <c r="XT6">
        <v>58.99</v>
      </c>
      <c r="XU6">
        <v>9858880</v>
      </c>
      <c r="XV6">
        <v>56.93</v>
      </c>
      <c r="XW6">
        <v>8736544</v>
      </c>
      <c r="XX6">
        <v>55.45</v>
      </c>
      <c r="XY6">
        <v>6589843</v>
      </c>
      <c r="XZ6">
        <v>49.73</v>
      </c>
      <c r="YA6">
        <v>8938592</v>
      </c>
      <c r="YB6">
        <v>55.96</v>
      </c>
      <c r="YC6">
        <v>8962017</v>
      </c>
      <c r="YD6">
        <v>56.07</v>
      </c>
      <c r="YE6">
        <v>8002218</v>
      </c>
      <c r="YF6">
        <v>54.73</v>
      </c>
      <c r="YG6">
        <v>7753024</v>
      </c>
      <c r="YH6">
        <v>54.22</v>
      </c>
      <c r="YI6">
        <v>8754286</v>
      </c>
      <c r="YJ6">
        <v>53.23</v>
      </c>
      <c r="YK6">
        <v>8810037</v>
      </c>
      <c r="YL6">
        <v>54.99</v>
      </c>
      <c r="YM6">
        <v>6436749</v>
      </c>
      <c r="YN6">
        <v>48.93</v>
      </c>
      <c r="YO6">
        <v>8939693</v>
      </c>
      <c r="YP6">
        <v>55.91</v>
      </c>
      <c r="YQ6">
        <v>9547716</v>
      </c>
      <c r="YR6">
        <v>56.99</v>
      </c>
      <c r="YS6">
        <v>9054243</v>
      </c>
      <c r="YT6">
        <v>57.12</v>
      </c>
      <c r="YU6">
        <v>9002844</v>
      </c>
      <c r="YV6">
        <v>56.78</v>
      </c>
      <c r="YW6">
        <v>9438347</v>
      </c>
      <c r="YX6">
        <v>55.92</v>
      </c>
      <c r="YY6">
        <v>9256508</v>
      </c>
      <c r="YZ6">
        <v>54.92</v>
      </c>
      <c r="ZA6">
        <v>6916792</v>
      </c>
      <c r="ZB6">
        <v>48.89</v>
      </c>
      <c r="ZC6">
        <v>9138088</v>
      </c>
      <c r="ZD6">
        <v>55.13</v>
      </c>
      <c r="ZE6">
        <v>9414344</v>
      </c>
      <c r="ZF6">
        <v>55.93</v>
      </c>
      <c r="ZG6">
        <v>8976736</v>
      </c>
      <c r="ZH6">
        <v>54.43</v>
      </c>
      <c r="ZI6">
        <v>8929389</v>
      </c>
      <c r="ZJ6">
        <v>55.71</v>
      </c>
      <c r="ZK6">
        <v>9422145</v>
      </c>
      <c r="ZL6">
        <v>55.85</v>
      </c>
      <c r="ZM6">
        <v>9452915</v>
      </c>
      <c r="ZN6">
        <v>56.26</v>
      </c>
      <c r="ZO6">
        <v>6962961</v>
      </c>
      <c r="ZP6">
        <v>50.08</v>
      </c>
      <c r="ZQ6">
        <v>8949681</v>
      </c>
      <c r="ZR6">
        <v>55.97</v>
      </c>
      <c r="ZS6" s="5">
        <v>8112745</v>
      </c>
      <c r="ZT6" s="5">
        <v>57.39</v>
      </c>
      <c r="ZU6">
        <v>8946007</v>
      </c>
      <c r="ZV6">
        <v>56.98</v>
      </c>
      <c r="ZW6">
        <v>39836</v>
      </c>
      <c r="ZX6">
        <v>56.81</v>
      </c>
      <c r="ZY6">
        <v>8555724</v>
      </c>
      <c r="ZZ6">
        <v>54.54</v>
      </c>
      <c r="AAA6">
        <v>8662739</v>
      </c>
      <c r="AAB6">
        <v>56.63</v>
      </c>
      <c r="AAC6">
        <v>6858921</v>
      </c>
      <c r="AAD6">
        <v>53.35</v>
      </c>
      <c r="AAE6">
        <v>8656293</v>
      </c>
      <c r="AAF6">
        <v>56.42</v>
      </c>
      <c r="AAG6">
        <v>9206888</v>
      </c>
      <c r="AAH6">
        <v>57.31</v>
      </c>
      <c r="AAI6">
        <v>8427362</v>
      </c>
      <c r="AAJ6">
        <v>54.84</v>
      </c>
      <c r="AAK6">
        <v>9028203</v>
      </c>
      <c r="AAL6">
        <v>57.66</v>
      </c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G6">
        <v>5798099</v>
      </c>
      <c r="ABH6">
        <v>43.76</v>
      </c>
      <c r="ABI6">
        <v>7853619</v>
      </c>
      <c r="ABJ6">
        <v>53.29</v>
      </c>
      <c r="ABK6">
        <v>8333242</v>
      </c>
      <c r="ABL6">
        <v>55.41</v>
      </c>
      <c r="ABM6">
        <v>7995493</v>
      </c>
      <c r="ABN6">
        <v>54.06</v>
      </c>
      <c r="ABO6">
        <v>8769891</v>
      </c>
      <c r="ABP6">
        <v>55.18</v>
      </c>
      <c r="ABQ6">
        <v>8459558</v>
      </c>
      <c r="ABR6">
        <v>54.47</v>
      </c>
      <c r="ABS6">
        <v>6478834</v>
      </c>
      <c r="ABT6">
        <v>47.62</v>
      </c>
      <c r="ABU6">
        <v>8547001</v>
      </c>
      <c r="ABV6">
        <v>54.39</v>
      </c>
      <c r="ABW6">
        <v>8668704</v>
      </c>
      <c r="ABX6">
        <v>55.16</v>
      </c>
      <c r="ABY6">
        <v>8457038</v>
      </c>
      <c r="ABZ6">
        <v>55.39</v>
      </c>
      <c r="ACA6">
        <v>8288769</v>
      </c>
      <c r="ACB6">
        <v>55.3</v>
      </c>
      <c r="ACC6">
        <v>8838021</v>
      </c>
      <c r="ACD6">
        <v>54.56</v>
      </c>
      <c r="ACE6">
        <v>8611513</v>
      </c>
      <c r="ACF6">
        <v>56.7</v>
      </c>
      <c r="ACG6">
        <v>6658303</v>
      </c>
      <c r="ACH6">
        <v>49.06</v>
      </c>
      <c r="ACI6">
        <v>8615959</v>
      </c>
      <c r="ACJ6">
        <v>55.31</v>
      </c>
      <c r="ACK6">
        <v>8747858</v>
      </c>
      <c r="ACL6">
        <v>56.07</v>
      </c>
      <c r="ACM6">
        <v>8245735</v>
      </c>
      <c r="ACN6">
        <v>55.34</v>
      </c>
      <c r="ACO6">
        <v>8111733</v>
      </c>
      <c r="ACP6">
        <v>55.29</v>
      </c>
      <c r="ACQ6">
        <v>8345625</v>
      </c>
      <c r="ACR6">
        <v>53.77</v>
      </c>
      <c r="ACS6">
        <v>8304528</v>
      </c>
      <c r="ACT6">
        <v>53.1</v>
      </c>
      <c r="ACU6">
        <v>6135466</v>
      </c>
      <c r="ACV6">
        <v>47.24</v>
      </c>
      <c r="ACW6">
        <v>8274637</v>
      </c>
      <c r="ACX6">
        <v>54.37</v>
      </c>
      <c r="ACY6">
        <v>8031639</v>
      </c>
      <c r="ACZ6">
        <v>52.91</v>
      </c>
      <c r="ADA6">
        <v>7912187</v>
      </c>
      <c r="ADB6">
        <v>54.67</v>
      </c>
      <c r="ADC6">
        <v>7738450</v>
      </c>
      <c r="ADD6">
        <v>50.71</v>
      </c>
      <c r="ADE6">
        <v>8478318</v>
      </c>
      <c r="ADF6">
        <v>56</v>
      </c>
      <c r="ADG6">
        <v>8297882</v>
      </c>
      <c r="ADH6">
        <v>55.18</v>
      </c>
      <c r="ADI6">
        <v>6265089</v>
      </c>
      <c r="ADJ6">
        <v>49.61</v>
      </c>
      <c r="ADK6">
        <v>7941542</v>
      </c>
      <c r="ADL6">
        <v>56.16</v>
      </c>
      <c r="ADM6">
        <v>8276757</v>
      </c>
      <c r="ADN6">
        <v>54.8</v>
      </c>
      <c r="ADO6">
        <v>8212911</v>
      </c>
      <c r="ADP6">
        <v>56.77</v>
      </c>
      <c r="ADQ6">
        <v>7941779</v>
      </c>
      <c r="ADR6">
        <v>54.86</v>
      </c>
      <c r="ADS6">
        <v>8616639</v>
      </c>
      <c r="ADT6">
        <v>56.17</v>
      </c>
      <c r="ADU6">
        <v>8111249</v>
      </c>
      <c r="ADV6">
        <v>57.08</v>
      </c>
      <c r="ADW6">
        <v>6591850</v>
      </c>
      <c r="ADX6">
        <v>49.17</v>
      </c>
      <c r="ADY6">
        <v>8630803</v>
      </c>
      <c r="ADZ6">
        <v>55.9</v>
      </c>
      <c r="AEA6">
        <v>8695210</v>
      </c>
      <c r="AEB6">
        <v>55.4</v>
      </c>
      <c r="AEC6">
        <v>8369830</v>
      </c>
      <c r="AED6">
        <v>57.02</v>
      </c>
      <c r="AEE6">
        <v>8084129</v>
      </c>
      <c r="AEF6">
        <v>54.58</v>
      </c>
      <c r="AEG6">
        <v>9085888</v>
      </c>
      <c r="AEH6">
        <v>56.46</v>
      </c>
      <c r="AEI6">
        <v>9538038</v>
      </c>
      <c r="AEJ6">
        <v>57.26</v>
      </c>
      <c r="AEK6">
        <v>6704712</v>
      </c>
      <c r="AEL6">
        <v>50.25</v>
      </c>
      <c r="AEM6">
        <v>7749617</v>
      </c>
      <c r="AEN6">
        <v>52.35</v>
      </c>
      <c r="AEO6">
        <v>9010666</v>
      </c>
      <c r="AEP6">
        <v>56.6</v>
      </c>
      <c r="AEQ6">
        <v>8486337</v>
      </c>
      <c r="AER6">
        <v>56.07</v>
      </c>
      <c r="AES6">
        <v>60317</v>
      </c>
      <c r="AET6">
        <v>62.75</v>
      </c>
      <c r="AEU6">
        <v>8926525</v>
      </c>
      <c r="AEV6">
        <v>56.03</v>
      </c>
      <c r="AEW6">
        <v>8866408</v>
      </c>
      <c r="AEX6">
        <v>56.31</v>
      </c>
      <c r="AEY6">
        <v>6845986</v>
      </c>
      <c r="AEZ6">
        <v>50.55</v>
      </c>
      <c r="AFA6">
        <v>8616075</v>
      </c>
      <c r="AFB6">
        <v>55.82</v>
      </c>
      <c r="AFC6">
        <v>8955096</v>
      </c>
      <c r="AFD6">
        <v>56.72</v>
      </c>
      <c r="AFE6">
        <v>8253099</v>
      </c>
      <c r="AFF6">
        <v>56.05</v>
      </c>
      <c r="AFG6">
        <v>8370605</v>
      </c>
      <c r="AFH6">
        <v>56.16</v>
      </c>
      <c r="AFI6">
        <v>8873988</v>
      </c>
      <c r="AFJ6">
        <v>56.48</v>
      </c>
      <c r="AFK6">
        <v>8861311</v>
      </c>
      <c r="AFL6">
        <v>55.79</v>
      </c>
      <c r="AFM6">
        <v>6776691</v>
      </c>
      <c r="AFN6">
        <v>50.28</v>
      </c>
      <c r="AFO6">
        <v>8754037</v>
      </c>
      <c r="AFP6">
        <v>56.44</v>
      </c>
      <c r="AFQ6">
        <v>8677177</v>
      </c>
      <c r="AFR6">
        <v>56.76</v>
      </c>
      <c r="AFS6">
        <v>8515158</v>
      </c>
      <c r="AFT6">
        <v>57.9</v>
      </c>
      <c r="AFU6">
        <v>8530279</v>
      </c>
      <c r="AFV6">
        <v>57.21</v>
      </c>
      <c r="AFW6">
        <v>9254623</v>
      </c>
      <c r="AFX6">
        <v>57.82</v>
      </c>
      <c r="AFY6">
        <v>9003504</v>
      </c>
      <c r="AFZ6">
        <v>56.37</v>
      </c>
      <c r="AGA6">
        <v>6254322</v>
      </c>
      <c r="AGB6">
        <v>50.33</v>
      </c>
      <c r="AGC6">
        <v>9280805</v>
      </c>
      <c r="AGD6">
        <v>56.68</v>
      </c>
      <c r="AGE6">
        <v>9142937</v>
      </c>
      <c r="AGF6">
        <v>56.22</v>
      </c>
      <c r="AGG6">
        <v>8904521</v>
      </c>
      <c r="AGH6">
        <v>57.18</v>
      </c>
      <c r="AGI6">
        <v>8596348</v>
      </c>
      <c r="AGJ6">
        <v>58.47</v>
      </c>
      <c r="AGK6">
        <v>8530279</v>
      </c>
      <c r="AGL6">
        <v>57.21</v>
      </c>
      <c r="AGM6">
        <v>9256919</v>
      </c>
      <c r="AGN6">
        <v>59.02</v>
      </c>
      <c r="AGO6">
        <v>125512</v>
      </c>
      <c r="AGP6">
        <v>68.25</v>
      </c>
      <c r="AGQ6">
        <v>9009237</v>
      </c>
      <c r="AGR6">
        <v>61.04</v>
      </c>
      <c r="AGS6">
        <v>8708041</v>
      </c>
      <c r="AGT6">
        <v>59.46</v>
      </c>
      <c r="AGU6">
        <v>7819780</v>
      </c>
      <c r="AGV6">
        <v>58.92</v>
      </c>
      <c r="AGW6">
        <v>6781654</v>
      </c>
      <c r="AGX6">
        <v>57.63</v>
      </c>
      <c r="AGY6">
        <v>7344574</v>
      </c>
      <c r="AGZ6">
        <v>57.26</v>
      </c>
      <c r="AHA6">
        <v>7360279</v>
      </c>
      <c r="AHB6">
        <v>57.79</v>
      </c>
      <c r="AHC6">
        <v>6097233</v>
      </c>
      <c r="AHD6">
        <v>53.13</v>
      </c>
      <c r="AHE6">
        <v>7696692</v>
      </c>
      <c r="AHF6">
        <v>57.71</v>
      </c>
      <c r="AHG6">
        <v>8123652</v>
      </c>
      <c r="AHH6">
        <v>58.86</v>
      </c>
      <c r="AHI6">
        <v>7956009</v>
      </c>
      <c r="AHJ6">
        <v>58.87</v>
      </c>
      <c r="AHK6">
        <v>7906553</v>
      </c>
      <c r="AHL6">
        <v>59.82</v>
      </c>
      <c r="AHM6">
        <v>8914681</v>
      </c>
      <c r="AHN6">
        <v>58.98</v>
      </c>
      <c r="AHO6">
        <v>8432556</v>
      </c>
      <c r="AHP6">
        <v>59.66</v>
      </c>
      <c r="AHQ6">
        <v>6605913</v>
      </c>
      <c r="AHR6">
        <v>56.91</v>
      </c>
      <c r="AHS6">
        <v>8163043</v>
      </c>
      <c r="AHT6">
        <v>59.88</v>
      </c>
      <c r="AHU6">
        <v>8643854</v>
      </c>
      <c r="AHV6">
        <v>60.51</v>
      </c>
      <c r="AHW6">
        <v>8116684</v>
      </c>
      <c r="AHX6">
        <v>60.12</v>
      </c>
      <c r="AHY6">
        <v>7984094</v>
      </c>
      <c r="AHZ6">
        <v>61.51</v>
      </c>
      <c r="AIA6">
        <v>9072748</v>
      </c>
      <c r="AIB6">
        <v>58.89</v>
      </c>
      <c r="AIC6">
        <v>9025274</v>
      </c>
      <c r="AID6">
        <v>60.05</v>
      </c>
      <c r="AIE6">
        <v>6826293</v>
      </c>
      <c r="AIF6">
        <v>56.88</v>
      </c>
      <c r="AIG6">
        <v>7510699</v>
      </c>
      <c r="AIH6">
        <v>58.68</v>
      </c>
      <c r="AII6">
        <v>8447758</v>
      </c>
      <c r="AIJ6">
        <v>60.59</v>
      </c>
      <c r="AIK6">
        <v>7925074</v>
      </c>
      <c r="AIL6">
        <v>60.65</v>
      </c>
      <c r="AIM6">
        <v>8125750</v>
      </c>
      <c r="AIN6">
        <v>60.56</v>
      </c>
      <c r="AIO6">
        <v>8814759</v>
      </c>
      <c r="AIP6">
        <v>59.94</v>
      </c>
      <c r="AIQ6">
        <v>8175773</v>
      </c>
      <c r="AIR6">
        <v>60.7</v>
      </c>
      <c r="AIS6">
        <v>6955770</v>
      </c>
      <c r="AIT6">
        <v>57.3</v>
      </c>
      <c r="AIU6">
        <v>9242068</v>
      </c>
      <c r="AIV6">
        <v>60.17</v>
      </c>
      <c r="AIW6">
        <v>10274385</v>
      </c>
      <c r="AIX6">
        <v>59.52</v>
      </c>
      <c r="AIY6">
        <v>7401822</v>
      </c>
      <c r="AIZ6">
        <v>54.93</v>
      </c>
      <c r="AJA6">
        <v>6930503</v>
      </c>
      <c r="AJB6">
        <v>56.79</v>
      </c>
      <c r="AJC6">
        <v>8315640</v>
      </c>
      <c r="AJD6">
        <v>57.77</v>
      </c>
      <c r="AJE6">
        <v>8213787</v>
      </c>
      <c r="AJF6">
        <v>59.36</v>
      </c>
      <c r="AJG6">
        <v>6526225</v>
      </c>
      <c r="AJH6">
        <v>55.24</v>
      </c>
      <c r="AJI6">
        <v>8173489</v>
      </c>
      <c r="AJJ6">
        <v>58.39</v>
      </c>
      <c r="AJK6">
        <v>8118158</v>
      </c>
      <c r="AJL6">
        <v>59.85</v>
      </c>
      <c r="AJM6">
        <v>8199787</v>
      </c>
      <c r="AJN6">
        <v>59.87</v>
      </c>
      <c r="AJO6">
        <v>7369510</v>
      </c>
      <c r="AJP6">
        <v>54.71</v>
      </c>
      <c r="AJQ6">
        <v>8439356</v>
      </c>
      <c r="AJR6">
        <v>59.37</v>
      </c>
      <c r="AJS6">
        <v>8235734</v>
      </c>
      <c r="AJT6">
        <v>59.58</v>
      </c>
      <c r="AJU6">
        <v>6666810</v>
      </c>
      <c r="AJV6">
        <v>56.92</v>
      </c>
      <c r="AJW6">
        <v>7953265</v>
      </c>
      <c r="AJX6">
        <v>59.22</v>
      </c>
      <c r="AJY6">
        <v>7747211</v>
      </c>
      <c r="AJZ6">
        <v>58.49</v>
      </c>
      <c r="AKA6">
        <v>7906810</v>
      </c>
      <c r="AKB6">
        <v>59.07</v>
      </c>
      <c r="AKC6">
        <v>7524434</v>
      </c>
      <c r="AKD6">
        <v>58.74</v>
      </c>
      <c r="AKE6">
        <v>8545190</v>
      </c>
      <c r="AKF6">
        <v>58.4</v>
      </c>
      <c r="AKG6">
        <v>8258997</v>
      </c>
      <c r="AKH6">
        <v>58.65</v>
      </c>
      <c r="AKI6">
        <v>6313119</v>
      </c>
      <c r="AKJ6">
        <v>54.68</v>
      </c>
      <c r="AKK6">
        <v>8355618</v>
      </c>
      <c r="AKL6">
        <v>59.51</v>
      </c>
      <c r="AKM6">
        <v>8506337</v>
      </c>
      <c r="AKN6">
        <v>58.11</v>
      </c>
      <c r="AKO6">
        <v>7024345</v>
      </c>
      <c r="AKP6">
        <v>58.29</v>
      </c>
      <c r="AKQ6">
        <v>8148769</v>
      </c>
      <c r="AKR6">
        <v>60.26</v>
      </c>
      <c r="AKS6">
        <v>8550105</v>
      </c>
      <c r="AKT6">
        <v>59.46</v>
      </c>
      <c r="AKU6">
        <v>8462286</v>
      </c>
      <c r="AKV6">
        <v>58.81</v>
      </c>
      <c r="AKW6">
        <v>6699558</v>
      </c>
      <c r="AKX6">
        <v>56.46</v>
      </c>
      <c r="AKY6">
        <v>8207911</v>
      </c>
      <c r="AKZ6">
        <v>60.06</v>
      </c>
      <c r="ALA6">
        <v>8795581</v>
      </c>
      <c r="ALB6">
        <v>59.3</v>
      </c>
      <c r="ALC6">
        <v>8163910</v>
      </c>
      <c r="ALD6">
        <v>60.59</v>
      </c>
      <c r="ALE6">
        <v>7630125</v>
      </c>
      <c r="ALF6">
        <v>58.04</v>
      </c>
      <c r="ALG6">
        <v>8492346</v>
      </c>
      <c r="ALH6">
        <v>58.61</v>
      </c>
      <c r="ALI6">
        <v>8074375</v>
      </c>
      <c r="ALJ6">
        <v>57.73</v>
      </c>
      <c r="ALK6">
        <v>6701126</v>
      </c>
      <c r="ALL6">
        <v>55.51</v>
      </c>
      <c r="ALM6">
        <v>8250500</v>
      </c>
      <c r="ALN6">
        <v>59.74</v>
      </c>
      <c r="ALO6">
        <v>8723389</v>
      </c>
      <c r="ALP6">
        <v>60.26</v>
      </c>
      <c r="ALQ6">
        <v>7462808</v>
      </c>
      <c r="ALR6">
        <v>57.96</v>
      </c>
      <c r="ALS6">
        <v>7339137</v>
      </c>
      <c r="ALT6">
        <v>59.83</v>
      </c>
      <c r="ALU6">
        <v>8522929</v>
      </c>
      <c r="ALV6">
        <v>57.48</v>
      </c>
      <c r="ALW6">
        <v>8219007</v>
      </c>
      <c r="ALX6">
        <v>58.5</v>
      </c>
      <c r="ALY6">
        <v>6882265</v>
      </c>
      <c r="ALZ6">
        <v>55.84</v>
      </c>
      <c r="AMA6">
        <v>7715490</v>
      </c>
      <c r="AMB6">
        <v>58</v>
      </c>
      <c r="AMC6">
        <v>8342351</v>
      </c>
      <c r="AMD6">
        <v>59.15</v>
      </c>
      <c r="AME6">
        <v>7330614</v>
      </c>
      <c r="AMF6">
        <v>59.03</v>
      </c>
      <c r="AMG6">
        <v>7789322</v>
      </c>
      <c r="AMH6">
        <v>59.62</v>
      </c>
      <c r="AMI6">
        <v>8465368</v>
      </c>
      <c r="AMJ6">
        <v>58.15</v>
      </c>
      <c r="AMK6">
        <v>7901006</v>
      </c>
      <c r="AML6">
        <v>59.45</v>
      </c>
      <c r="AMM6">
        <v>6453817</v>
      </c>
      <c r="AMN6">
        <v>51.68</v>
      </c>
      <c r="AMO6">
        <v>7638606</v>
      </c>
      <c r="AMP6">
        <v>55.91</v>
      </c>
      <c r="AMQ6">
        <v>7997245</v>
      </c>
      <c r="AMR6">
        <v>57.19</v>
      </c>
      <c r="AMS6">
        <v>7774586</v>
      </c>
      <c r="AMT6">
        <v>59.07</v>
      </c>
      <c r="AMU6">
        <v>7997759</v>
      </c>
      <c r="AMV6">
        <v>58.86</v>
      </c>
      <c r="AMW6">
        <v>8573150</v>
      </c>
      <c r="AMX6">
        <v>58.31</v>
      </c>
      <c r="AMY6">
        <v>8569247</v>
      </c>
      <c r="AMZ6">
        <v>59.61</v>
      </c>
      <c r="ANA6">
        <v>6615576</v>
      </c>
      <c r="ANB6">
        <v>54.01</v>
      </c>
      <c r="ANC6">
        <v>8074172</v>
      </c>
      <c r="AND6">
        <v>54.91</v>
      </c>
      <c r="ANE6">
        <v>8074172</v>
      </c>
      <c r="ANF6">
        <v>54.91</v>
      </c>
      <c r="ANG6">
        <v>7952692</v>
      </c>
      <c r="ANH6">
        <v>57.03</v>
      </c>
      <c r="ANI6">
        <v>8195715</v>
      </c>
      <c r="ANJ6">
        <v>58.13</v>
      </c>
      <c r="ANK6">
        <v>8375792</v>
      </c>
      <c r="ANL6">
        <v>56.97</v>
      </c>
      <c r="ANM6">
        <v>8173804</v>
      </c>
      <c r="ANN6">
        <v>56.93</v>
      </c>
      <c r="ANO6">
        <v>6421598</v>
      </c>
      <c r="ANP6">
        <v>51.79</v>
      </c>
      <c r="ANQ6">
        <v>8552296</v>
      </c>
      <c r="ANR6">
        <v>56.73</v>
      </c>
      <c r="ANS6">
        <v>8379379</v>
      </c>
      <c r="ANT6">
        <v>55.77</v>
      </c>
      <c r="ANU6">
        <v>7867982</v>
      </c>
      <c r="ANV6">
        <v>57.3</v>
      </c>
      <c r="ANW6">
        <v>7792471</v>
      </c>
      <c r="ANX6">
        <v>60.06</v>
      </c>
      <c r="ANY6">
        <v>8346286</v>
      </c>
      <c r="ANZ6">
        <v>58.18</v>
      </c>
      <c r="AOA6">
        <v>9292683</v>
      </c>
      <c r="AOB6">
        <v>58.6</v>
      </c>
      <c r="AOC6">
        <v>5763515</v>
      </c>
      <c r="AOD6">
        <v>48.8</v>
      </c>
      <c r="AOE6">
        <v>7118853</v>
      </c>
      <c r="AOF6">
        <v>53.62</v>
      </c>
      <c r="AOG6">
        <v>8269988</v>
      </c>
      <c r="AOH6">
        <v>56.83</v>
      </c>
      <c r="AOI6">
        <v>7717983</v>
      </c>
      <c r="AOJ6">
        <v>59.15</v>
      </c>
      <c r="AOK6">
        <v>6918280</v>
      </c>
      <c r="AOL6">
        <v>55.14</v>
      </c>
      <c r="AOM6">
        <v>7735126</v>
      </c>
      <c r="AON6">
        <v>56.66</v>
      </c>
      <c r="AOO6">
        <v>7729925</v>
      </c>
      <c r="AOP6">
        <v>58.14</v>
      </c>
      <c r="AOQ6">
        <v>6281665</v>
      </c>
      <c r="AOR6">
        <v>53.09</v>
      </c>
      <c r="AOS6">
        <v>7954937</v>
      </c>
      <c r="AOT6">
        <v>58.35</v>
      </c>
      <c r="AOU6">
        <v>8127776</v>
      </c>
      <c r="AOV6">
        <v>58.22</v>
      </c>
      <c r="AOW6">
        <v>8249331</v>
      </c>
      <c r="AOX6">
        <v>59.81</v>
      </c>
      <c r="AOY6">
        <v>7248778</v>
      </c>
      <c r="AOZ6">
        <v>59.85</v>
      </c>
      <c r="APA6">
        <v>8447997</v>
      </c>
      <c r="APB6">
        <v>58.07</v>
      </c>
      <c r="APC6">
        <v>8121460</v>
      </c>
      <c r="APD6">
        <v>58.39</v>
      </c>
      <c r="APE6">
        <v>6386686</v>
      </c>
      <c r="APF6">
        <v>55.37</v>
      </c>
      <c r="APG6">
        <v>8358289</v>
      </c>
      <c r="APH6">
        <v>59.65</v>
      </c>
      <c r="API6">
        <v>8273652</v>
      </c>
      <c r="APJ6">
        <v>58.34</v>
      </c>
      <c r="APK6">
        <v>7690471</v>
      </c>
      <c r="APL6">
        <v>58.42</v>
      </c>
      <c r="APM6">
        <v>7922752</v>
      </c>
      <c r="APN6">
        <v>59.16</v>
      </c>
      <c r="APO6">
        <v>8566428</v>
      </c>
      <c r="APP6">
        <v>59.32</v>
      </c>
      <c r="APQ6">
        <v>7966357</v>
      </c>
      <c r="APR6">
        <v>59.36</v>
      </c>
      <c r="APS6">
        <v>6282497</v>
      </c>
      <c r="APT6">
        <v>54.46</v>
      </c>
      <c r="APU6">
        <v>8168797</v>
      </c>
      <c r="APV6">
        <v>57.14</v>
      </c>
      <c r="APW6">
        <v>8243926</v>
      </c>
      <c r="APX6">
        <v>59.03</v>
      </c>
      <c r="APY6">
        <v>8026352</v>
      </c>
      <c r="APZ6">
        <v>59.5</v>
      </c>
      <c r="AQA6">
        <v>7939467</v>
      </c>
      <c r="AQB6">
        <v>59.06</v>
      </c>
      <c r="AQC6">
        <v>8082928</v>
      </c>
      <c r="AQD6">
        <v>58.53</v>
      </c>
      <c r="AQE6">
        <v>8089494</v>
      </c>
      <c r="AQF6">
        <v>59.62</v>
      </c>
      <c r="AQG6">
        <v>6290952</v>
      </c>
      <c r="AQH6">
        <v>56.13</v>
      </c>
      <c r="AQI6">
        <v>8272038</v>
      </c>
      <c r="AQJ6">
        <v>58.93</v>
      </c>
      <c r="AQK6">
        <v>8180963</v>
      </c>
      <c r="AQL6">
        <v>57.84</v>
      </c>
      <c r="AQM6">
        <v>7730215</v>
      </c>
      <c r="AQN6">
        <v>59.97</v>
      </c>
      <c r="AQO6">
        <v>7582381</v>
      </c>
      <c r="AQP6">
        <v>58.42</v>
      </c>
      <c r="AQQ6">
        <v>8079819</v>
      </c>
      <c r="AQR6">
        <v>58.24</v>
      </c>
      <c r="AQS6">
        <v>7902951</v>
      </c>
      <c r="AQT6">
        <v>59.63</v>
      </c>
      <c r="AQU6">
        <v>6285220</v>
      </c>
      <c r="AQV6">
        <v>55.86</v>
      </c>
      <c r="AQW6">
        <v>8015603</v>
      </c>
      <c r="AQX6">
        <v>59.12</v>
      </c>
      <c r="AQY6">
        <v>8052978</v>
      </c>
      <c r="AQZ6">
        <v>58.81</v>
      </c>
      <c r="ARA6">
        <v>7448615</v>
      </c>
      <c r="ARB6">
        <v>59.47</v>
      </c>
      <c r="ARC6">
        <v>7691466</v>
      </c>
      <c r="ARD6">
        <v>59.61</v>
      </c>
      <c r="ARE6">
        <v>519624</v>
      </c>
      <c r="ARF6">
        <v>79.16</v>
      </c>
      <c r="ARG6">
        <v>8048298</v>
      </c>
      <c r="ARH6">
        <v>59.88</v>
      </c>
      <c r="ARI6">
        <v>6174818</v>
      </c>
      <c r="ARJ6">
        <v>54.85</v>
      </c>
      <c r="ARK6">
        <v>8520471</v>
      </c>
      <c r="ARL6">
        <v>59.04</v>
      </c>
      <c r="ARM6">
        <v>8520471</v>
      </c>
      <c r="ARN6">
        <v>59.04</v>
      </c>
      <c r="ARO6">
        <v>7721116</v>
      </c>
      <c r="ARP6">
        <v>54.37</v>
      </c>
      <c r="ARQ6">
        <v>7830894</v>
      </c>
      <c r="ARR6">
        <v>57.53</v>
      </c>
      <c r="ARS6">
        <v>8188871</v>
      </c>
      <c r="ART6">
        <v>57.98</v>
      </c>
      <c r="ARU6">
        <v>7892879</v>
      </c>
      <c r="ARV6">
        <v>59.25</v>
      </c>
      <c r="ARW6">
        <v>6076887</v>
      </c>
      <c r="ARX6">
        <v>52.85</v>
      </c>
      <c r="ARY6">
        <v>8358445</v>
      </c>
      <c r="ARZ6">
        <v>58.47</v>
      </c>
      <c r="ASA6">
        <v>8843605</v>
      </c>
      <c r="ASB6">
        <v>58.84</v>
      </c>
      <c r="ASC6">
        <v>7263198</v>
      </c>
      <c r="ASD6">
        <v>58.51</v>
      </c>
      <c r="ASE6">
        <v>7910966</v>
      </c>
      <c r="ASF6">
        <v>59.68</v>
      </c>
      <c r="ASG6">
        <v>8278393</v>
      </c>
      <c r="ASH6">
        <v>58.44</v>
      </c>
      <c r="ASI6">
        <v>8075369</v>
      </c>
      <c r="ASJ6">
        <v>59.34</v>
      </c>
      <c r="ASK6">
        <v>6299093</v>
      </c>
      <c r="ASL6">
        <v>54.83</v>
      </c>
    </row>
    <row r="7" spans="2:1182" x14ac:dyDescent="0.3">
      <c r="B7" s="1" t="s">
        <v>31</v>
      </c>
      <c r="C7" s="5">
        <v>7713606</v>
      </c>
      <c r="D7" s="5">
        <v>67.06</v>
      </c>
      <c r="E7" s="5">
        <v>8865471</v>
      </c>
      <c r="F7" s="5">
        <v>71.94</v>
      </c>
      <c r="G7" s="5">
        <v>10332955</v>
      </c>
      <c r="H7" s="5">
        <v>76.44</v>
      </c>
      <c r="I7" s="5">
        <v>10293783</v>
      </c>
      <c r="J7" s="5">
        <v>77.459999999999994</v>
      </c>
      <c r="K7" s="5">
        <v>10345576</v>
      </c>
      <c r="L7" s="5">
        <v>78.64</v>
      </c>
      <c r="M7" s="5">
        <v>10937014</v>
      </c>
      <c r="N7" s="5">
        <v>77.37</v>
      </c>
      <c r="O7" s="5">
        <v>10765986</v>
      </c>
      <c r="P7" s="5">
        <v>77.349999999999994</v>
      </c>
      <c r="Q7" s="5">
        <v>8785909</v>
      </c>
      <c r="R7" s="5">
        <v>75.260000000000005</v>
      </c>
      <c r="S7" s="5">
        <v>10846810</v>
      </c>
      <c r="T7" s="5">
        <v>76.91</v>
      </c>
      <c r="U7" s="5">
        <v>10856975</v>
      </c>
      <c r="V7" s="5">
        <v>77.8</v>
      </c>
      <c r="W7" s="5">
        <v>10219375</v>
      </c>
      <c r="X7" s="5">
        <v>76.400000000000006</v>
      </c>
      <c r="Y7" s="5">
        <v>10365209</v>
      </c>
      <c r="Z7" s="5">
        <v>77.7</v>
      </c>
      <c r="AA7" s="5">
        <v>10937756</v>
      </c>
      <c r="AB7" s="5">
        <v>77.489999999999995</v>
      </c>
      <c r="AC7" s="5">
        <v>10705105</v>
      </c>
      <c r="AD7" s="5">
        <v>77.77</v>
      </c>
      <c r="AE7" s="5">
        <v>8716728</v>
      </c>
      <c r="AF7" s="5">
        <v>75.61</v>
      </c>
      <c r="AG7" s="5">
        <v>10770543</v>
      </c>
      <c r="AH7" s="5">
        <v>78.569999999999993</v>
      </c>
      <c r="AI7" s="5">
        <v>10579347</v>
      </c>
      <c r="AJ7" s="5">
        <v>78.86</v>
      </c>
      <c r="AK7" s="5">
        <v>10351090</v>
      </c>
      <c r="AL7" s="5">
        <v>79.06</v>
      </c>
      <c r="AM7" s="5">
        <v>10322089</v>
      </c>
      <c r="AN7" s="5">
        <v>79.11</v>
      </c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>
        <v>7917485</v>
      </c>
      <c r="FD7" s="5">
        <v>79.63</v>
      </c>
      <c r="FE7" s="5">
        <v>6883612</v>
      </c>
      <c r="FF7" s="5">
        <v>80.989999999999995</v>
      </c>
      <c r="FG7" s="5">
        <v>8523351</v>
      </c>
      <c r="FH7" s="5">
        <v>79.239999999999995</v>
      </c>
      <c r="FI7" s="5">
        <v>7279294</v>
      </c>
      <c r="FJ7" s="5">
        <v>79.430000000000007</v>
      </c>
      <c r="FK7" s="5">
        <v>8043484</v>
      </c>
      <c r="FL7" s="5">
        <v>78.12</v>
      </c>
      <c r="FM7" s="5">
        <v>9153876</v>
      </c>
      <c r="FN7" s="5">
        <v>78.06</v>
      </c>
      <c r="FO7" s="5">
        <v>4794054</v>
      </c>
      <c r="FP7" s="5">
        <v>57.92</v>
      </c>
      <c r="FQ7" s="5">
        <v>7123098</v>
      </c>
      <c r="FR7" s="5">
        <v>79.03</v>
      </c>
      <c r="FS7" s="5">
        <v>10058768</v>
      </c>
      <c r="FT7" s="5">
        <v>78.760000000000005</v>
      </c>
      <c r="FU7" s="5">
        <v>9459339</v>
      </c>
      <c r="FV7" s="5">
        <v>78.33</v>
      </c>
      <c r="FW7" s="5">
        <v>9631457</v>
      </c>
      <c r="FX7" s="5">
        <v>78.55</v>
      </c>
      <c r="FY7" s="5">
        <v>10851784</v>
      </c>
      <c r="FZ7" s="5">
        <v>78.56</v>
      </c>
      <c r="GA7" s="5">
        <v>10939143</v>
      </c>
      <c r="GB7" s="5">
        <v>79.040000000000006</v>
      </c>
      <c r="GC7" s="5">
        <v>8190118</v>
      </c>
      <c r="GD7" s="5">
        <v>76.08</v>
      </c>
      <c r="GE7" s="5">
        <v>10300403</v>
      </c>
      <c r="GF7" s="5">
        <v>78.2</v>
      </c>
      <c r="GG7" s="5">
        <v>10520487</v>
      </c>
      <c r="GH7" s="5">
        <v>77.709999999999994</v>
      </c>
      <c r="GI7" s="5">
        <v>10080250</v>
      </c>
      <c r="GJ7" s="5">
        <v>78.19</v>
      </c>
      <c r="GK7" s="5">
        <v>10340969</v>
      </c>
      <c r="GL7" s="5">
        <v>75.52</v>
      </c>
      <c r="GM7" s="5">
        <v>11871289</v>
      </c>
      <c r="GN7" s="5">
        <v>76.39</v>
      </c>
      <c r="GO7" s="5">
        <v>11476992</v>
      </c>
      <c r="GP7" s="5">
        <v>76.12</v>
      </c>
      <c r="GQ7" s="5">
        <v>8665021</v>
      </c>
      <c r="GR7" s="5">
        <v>73.180000000000007</v>
      </c>
      <c r="GS7" s="5">
        <v>9264575</v>
      </c>
      <c r="GT7" s="5">
        <v>71.260000000000005</v>
      </c>
      <c r="GU7" s="5">
        <v>11041361</v>
      </c>
      <c r="GV7" s="5">
        <v>76.42</v>
      </c>
      <c r="GW7" s="5">
        <v>10569292</v>
      </c>
      <c r="GX7" s="5">
        <v>77.81</v>
      </c>
      <c r="GY7" s="5">
        <v>10213786</v>
      </c>
      <c r="GZ7" s="5">
        <v>75.73</v>
      </c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>
        <v>11344639</v>
      </c>
      <c r="IZ7" s="5">
        <v>78.12</v>
      </c>
      <c r="JA7" s="5">
        <v>10384435</v>
      </c>
      <c r="JB7" s="5">
        <v>78.709999999999994</v>
      </c>
      <c r="JC7" s="5">
        <v>11009699</v>
      </c>
      <c r="JD7" s="5">
        <v>78.78</v>
      </c>
      <c r="JE7" s="5">
        <v>11971214</v>
      </c>
      <c r="JF7" s="5">
        <v>78.12</v>
      </c>
      <c r="JG7" s="5">
        <v>12474707</v>
      </c>
      <c r="JH7" s="5">
        <v>76.55</v>
      </c>
      <c r="JI7" s="5">
        <v>9597767</v>
      </c>
      <c r="JJ7" s="5">
        <v>69.63</v>
      </c>
      <c r="JK7" s="5">
        <v>11259832</v>
      </c>
      <c r="JL7" s="5">
        <v>75.2</v>
      </c>
      <c r="JM7" s="5">
        <v>12803848</v>
      </c>
      <c r="JN7" s="5">
        <v>76</v>
      </c>
      <c r="JO7" s="5">
        <v>11358762</v>
      </c>
      <c r="JP7" s="5">
        <v>75.97</v>
      </c>
      <c r="JQ7" s="5">
        <v>9722026</v>
      </c>
      <c r="JR7" s="5">
        <v>77.739999999999995</v>
      </c>
      <c r="JS7" s="5">
        <v>10686638</v>
      </c>
      <c r="JT7" s="5">
        <v>77.239999999999995</v>
      </c>
      <c r="JU7" s="5">
        <v>10354237</v>
      </c>
      <c r="JV7" s="5">
        <v>77.650000000000006</v>
      </c>
      <c r="JW7" s="5">
        <v>8340132</v>
      </c>
      <c r="JX7" s="5">
        <v>72.63</v>
      </c>
      <c r="JY7" s="5">
        <v>10533935</v>
      </c>
      <c r="JZ7" s="5">
        <v>77.489999999999995</v>
      </c>
      <c r="KA7" s="5">
        <v>11389824</v>
      </c>
      <c r="KB7" s="5">
        <v>77.36</v>
      </c>
      <c r="KC7" s="5">
        <v>10341073</v>
      </c>
      <c r="KD7" s="5">
        <v>79.040000000000006</v>
      </c>
      <c r="KE7" s="5">
        <v>10176374</v>
      </c>
      <c r="KF7" s="5">
        <v>77.78</v>
      </c>
      <c r="KG7" s="5">
        <v>11990951</v>
      </c>
      <c r="KH7" s="5">
        <v>77.44</v>
      </c>
      <c r="KI7" s="5">
        <v>11410266</v>
      </c>
      <c r="KJ7" s="5">
        <v>77.64</v>
      </c>
      <c r="KK7" s="5">
        <v>8767992</v>
      </c>
      <c r="KL7" s="5">
        <v>73.58</v>
      </c>
      <c r="KM7" s="5">
        <v>10281541</v>
      </c>
      <c r="KN7" s="5">
        <v>75.37</v>
      </c>
      <c r="KO7" s="5">
        <v>11444414</v>
      </c>
      <c r="KP7" s="5">
        <v>77.5</v>
      </c>
      <c r="KQ7" s="5">
        <v>11193523</v>
      </c>
      <c r="KR7" s="5">
        <v>77.94</v>
      </c>
      <c r="KS7" s="5">
        <v>9485524</v>
      </c>
      <c r="KT7" s="5">
        <v>76.790000000000006</v>
      </c>
      <c r="KU7" s="5">
        <v>7995424</v>
      </c>
      <c r="KV7" s="5">
        <v>76.69</v>
      </c>
      <c r="KW7" s="5">
        <v>11613154</v>
      </c>
      <c r="KX7" s="5">
        <v>77.349999999999994</v>
      </c>
      <c r="KY7" s="5">
        <v>9214391</v>
      </c>
      <c r="KZ7" s="5">
        <v>73.849999999999994</v>
      </c>
      <c r="LA7" s="5">
        <v>10766289</v>
      </c>
      <c r="LB7" s="5">
        <v>76.290000000000006</v>
      </c>
      <c r="LC7" s="5">
        <v>6289310</v>
      </c>
      <c r="LD7" s="5">
        <v>77.099999999999994</v>
      </c>
      <c r="LE7" s="5">
        <v>5390078</v>
      </c>
      <c r="LF7" s="5">
        <v>78.86</v>
      </c>
      <c r="LG7" s="5">
        <v>4903174</v>
      </c>
      <c r="LH7" s="5">
        <v>77.84</v>
      </c>
      <c r="LI7" s="5">
        <v>5035092</v>
      </c>
      <c r="LJ7" s="5">
        <v>77.510000000000005</v>
      </c>
      <c r="LK7" s="5">
        <v>3212316</v>
      </c>
      <c r="LL7" s="5">
        <v>77.69</v>
      </c>
      <c r="LM7" s="5">
        <v>1395378</v>
      </c>
      <c r="LN7" s="5">
        <v>69.75</v>
      </c>
      <c r="LO7" s="14"/>
      <c r="LP7" s="14"/>
      <c r="LQ7" s="5">
        <v>3931259</v>
      </c>
      <c r="LR7" s="5">
        <v>76.400000000000006</v>
      </c>
      <c r="LS7" s="5">
        <v>5123164</v>
      </c>
      <c r="LT7" s="5">
        <v>77.11</v>
      </c>
      <c r="LU7" s="5">
        <v>3783909</v>
      </c>
      <c r="LV7" s="5">
        <v>78.569999999999993</v>
      </c>
      <c r="LW7" s="5">
        <v>2401155</v>
      </c>
      <c r="LX7" s="5">
        <v>74.27</v>
      </c>
      <c r="LY7" s="5">
        <v>9682235</v>
      </c>
      <c r="LZ7" s="5">
        <v>76.5</v>
      </c>
      <c r="MA7" s="5">
        <v>9714214</v>
      </c>
      <c r="MB7" s="5">
        <v>77.78</v>
      </c>
      <c r="MC7" s="5">
        <v>7709667</v>
      </c>
      <c r="MD7" s="5">
        <v>75.22</v>
      </c>
      <c r="ME7" s="5">
        <v>9425484</v>
      </c>
      <c r="MF7" s="5">
        <v>77.510000000000005</v>
      </c>
      <c r="MG7" s="5">
        <v>10902016</v>
      </c>
      <c r="MH7" s="5">
        <v>77.09</v>
      </c>
      <c r="MI7" s="5">
        <v>9342273</v>
      </c>
      <c r="MJ7" s="5">
        <v>78.400000000000006</v>
      </c>
      <c r="MK7" s="5">
        <v>5383983</v>
      </c>
      <c r="ML7" s="5">
        <v>80.42</v>
      </c>
      <c r="MM7" s="5">
        <v>9305869</v>
      </c>
      <c r="MN7" s="5">
        <v>77.5</v>
      </c>
      <c r="MO7" s="5">
        <v>6660011</v>
      </c>
      <c r="MP7" s="5">
        <v>76.13</v>
      </c>
      <c r="MQ7" s="5">
        <v>1278863</v>
      </c>
      <c r="MR7" s="5">
        <v>74.650000000000006</v>
      </c>
      <c r="MS7" s="5">
        <v>9379157</v>
      </c>
      <c r="MT7" s="5">
        <v>78.17</v>
      </c>
      <c r="MU7" s="5">
        <v>12458357</v>
      </c>
      <c r="MV7" s="5">
        <v>77.569999999999993</v>
      </c>
      <c r="MW7" s="5">
        <v>8267456</v>
      </c>
      <c r="MX7" s="5">
        <v>73.040000000000006</v>
      </c>
      <c r="MY7" s="5">
        <v>9226744</v>
      </c>
      <c r="MZ7" s="5">
        <v>75.400000000000006</v>
      </c>
      <c r="NA7" s="5">
        <v>10149735</v>
      </c>
      <c r="NB7" s="5">
        <v>76.16</v>
      </c>
      <c r="NC7" s="5">
        <v>9434228</v>
      </c>
      <c r="ND7" s="5">
        <v>78.010000000000005</v>
      </c>
      <c r="NE7" s="5">
        <v>6925735</v>
      </c>
      <c r="NF7" s="5">
        <v>75.12</v>
      </c>
      <c r="NG7" s="5">
        <v>10074449</v>
      </c>
      <c r="NH7" s="5">
        <v>77.209999999999994</v>
      </c>
      <c r="NI7" s="5">
        <v>9359850</v>
      </c>
      <c r="NJ7" s="5">
        <v>77.34</v>
      </c>
      <c r="NK7" s="5">
        <v>9936103</v>
      </c>
      <c r="NL7" s="5">
        <v>77.78</v>
      </c>
      <c r="NM7" s="5">
        <v>9914188</v>
      </c>
      <c r="NN7" s="5">
        <v>78.19</v>
      </c>
      <c r="NO7" s="5">
        <v>10045566</v>
      </c>
      <c r="NP7" s="5">
        <v>77.38</v>
      </c>
      <c r="NQ7" s="5">
        <v>9488456</v>
      </c>
      <c r="NR7" s="5">
        <v>78.45</v>
      </c>
      <c r="NS7" s="5">
        <v>7625779</v>
      </c>
      <c r="NT7" s="5">
        <v>71.97</v>
      </c>
      <c r="NU7" s="5">
        <v>11544884</v>
      </c>
      <c r="NV7" s="5">
        <v>77.14</v>
      </c>
      <c r="NW7" s="5">
        <v>12146900</v>
      </c>
      <c r="NX7" s="5">
        <v>77.510000000000005</v>
      </c>
      <c r="NY7" s="5">
        <v>11002238</v>
      </c>
      <c r="NZ7" s="5">
        <v>76.319999999999993</v>
      </c>
      <c r="OA7" s="5">
        <v>10548901</v>
      </c>
      <c r="OB7" s="5">
        <v>75.81</v>
      </c>
      <c r="OC7" s="5">
        <v>11391164</v>
      </c>
      <c r="OD7" s="5">
        <v>76.349999999999994</v>
      </c>
      <c r="OE7" s="5">
        <v>11119007</v>
      </c>
      <c r="OF7" s="5">
        <v>77.52</v>
      </c>
      <c r="OG7" s="5">
        <v>8734959</v>
      </c>
      <c r="OH7" s="5">
        <v>74.47</v>
      </c>
      <c r="OI7">
        <v>11027606</v>
      </c>
      <c r="OJ7" s="5">
        <v>77.489999999999995</v>
      </c>
      <c r="OK7" s="5">
        <v>11240517</v>
      </c>
      <c r="OL7" s="5">
        <v>77.459999999999994</v>
      </c>
      <c r="OM7" s="5">
        <v>11010063</v>
      </c>
      <c r="ON7" s="5">
        <v>78.28</v>
      </c>
      <c r="OO7" s="5">
        <v>10664766</v>
      </c>
      <c r="OP7" s="5">
        <v>77.83</v>
      </c>
      <c r="OQ7">
        <v>10567928</v>
      </c>
      <c r="OR7">
        <v>77</v>
      </c>
      <c r="OS7">
        <v>10263001</v>
      </c>
      <c r="OT7">
        <v>78.239999999999995</v>
      </c>
      <c r="OU7">
        <v>9202067</v>
      </c>
      <c r="OV7">
        <v>76.38</v>
      </c>
      <c r="OW7">
        <v>11590345</v>
      </c>
      <c r="OX7">
        <v>76.78</v>
      </c>
      <c r="OY7" s="5">
        <v>11358476</v>
      </c>
      <c r="OZ7">
        <v>76.48</v>
      </c>
      <c r="PA7" s="5">
        <v>75.040000000000006</v>
      </c>
      <c r="PB7">
        <v>75.42</v>
      </c>
      <c r="PC7" s="5"/>
      <c r="PD7" s="5"/>
      <c r="PE7">
        <v>11031115</v>
      </c>
      <c r="PF7">
        <v>75.290000000000006</v>
      </c>
      <c r="PG7">
        <v>10820799</v>
      </c>
      <c r="PH7">
        <v>77.66</v>
      </c>
      <c r="PI7">
        <v>8890218</v>
      </c>
      <c r="PJ7">
        <v>73.78</v>
      </c>
      <c r="PK7">
        <v>11207949</v>
      </c>
      <c r="PL7">
        <v>77.849999999999994</v>
      </c>
      <c r="PM7">
        <v>11207949</v>
      </c>
      <c r="PN7">
        <v>77.849999999999994</v>
      </c>
      <c r="PO7">
        <v>11048515</v>
      </c>
      <c r="PP7">
        <v>77.709999999999994</v>
      </c>
      <c r="PQ7">
        <v>11188000</v>
      </c>
      <c r="PR7">
        <v>77.489999999999995</v>
      </c>
      <c r="PS7">
        <v>12151188</v>
      </c>
      <c r="PT7">
        <v>77.17</v>
      </c>
      <c r="PU7">
        <v>11407040</v>
      </c>
      <c r="PV7">
        <v>77.94</v>
      </c>
      <c r="PW7">
        <v>9314295</v>
      </c>
      <c r="PX7">
        <v>74.260000000000005</v>
      </c>
      <c r="PY7">
        <v>11082271</v>
      </c>
      <c r="PZ7">
        <v>75.459999999999994</v>
      </c>
      <c r="QA7">
        <v>11893686</v>
      </c>
      <c r="QB7">
        <v>76.739999999999995</v>
      </c>
      <c r="QC7">
        <v>10875565</v>
      </c>
      <c r="QD7">
        <v>77.72</v>
      </c>
      <c r="QE7">
        <v>11288070</v>
      </c>
      <c r="QF7">
        <v>78</v>
      </c>
      <c r="QG7">
        <v>12044944</v>
      </c>
      <c r="QH7">
        <v>77.099999999999994</v>
      </c>
      <c r="QI7">
        <v>11499794</v>
      </c>
      <c r="QJ7">
        <v>78.38</v>
      </c>
      <c r="QK7">
        <v>9548508</v>
      </c>
      <c r="QL7">
        <v>75.45</v>
      </c>
      <c r="QM7" s="5">
        <v>11915807</v>
      </c>
      <c r="QN7" s="5">
        <v>77.52</v>
      </c>
      <c r="QO7" s="5">
        <v>11542833</v>
      </c>
      <c r="QP7" s="5">
        <v>77.25</v>
      </c>
      <c r="QQ7" s="5">
        <v>11461853</v>
      </c>
      <c r="QR7" s="5">
        <v>78.63</v>
      </c>
      <c r="QS7">
        <v>10651025</v>
      </c>
      <c r="QT7">
        <v>78.63</v>
      </c>
      <c r="QU7">
        <v>11998735</v>
      </c>
      <c r="QV7">
        <v>76.92</v>
      </c>
      <c r="QW7" s="5">
        <v>11890992</v>
      </c>
      <c r="QX7" s="5">
        <v>77.900000000000006</v>
      </c>
      <c r="QY7" s="5">
        <v>9809509</v>
      </c>
      <c r="QZ7" s="5">
        <v>76.38</v>
      </c>
      <c r="RA7" s="5">
        <v>12209958</v>
      </c>
      <c r="RB7" s="5">
        <v>77.430000000000007</v>
      </c>
      <c r="RC7" s="5">
        <v>12066036</v>
      </c>
      <c r="RD7" s="5">
        <v>77.41</v>
      </c>
      <c r="RE7">
        <v>11152206</v>
      </c>
      <c r="RF7">
        <v>77.91</v>
      </c>
      <c r="RG7" s="5">
        <v>11278468</v>
      </c>
      <c r="RH7" s="5">
        <v>76.69</v>
      </c>
      <c r="RI7">
        <v>12126698</v>
      </c>
      <c r="RJ7">
        <v>76.84</v>
      </c>
      <c r="RK7">
        <v>11575623</v>
      </c>
      <c r="RL7">
        <v>73.98</v>
      </c>
      <c r="RM7">
        <v>9651255</v>
      </c>
      <c r="RN7">
        <v>73.180000000000007</v>
      </c>
      <c r="RO7" s="5">
        <v>11636382</v>
      </c>
      <c r="RP7" s="5">
        <v>75.31</v>
      </c>
      <c r="RQ7" s="5">
        <v>12013838</v>
      </c>
      <c r="RR7" s="5">
        <v>74.569999999999993</v>
      </c>
      <c r="RS7" s="5">
        <v>11646222</v>
      </c>
      <c r="RT7" s="5">
        <v>78.3</v>
      </c>
      <c r="RU7" s="5">
        <v>11633469</v>
      </c>
      <c r="RV7" s="5">
        <v>77.48</v>
      </c>
      <c r="RW7" s="5">
        <v>12625874</v>
      </c>
      <c r="RX7" s="5">
        <v>76.83</v>
      </c>
      <c r="RY7" s="5">
        <v>11554847</v>
      </c>
      <c r="RZ7" s="5">
        <v>77</v>
      </c>
      <c r="SA7">
        <v>9363951</v>
      </c>
      <c r="SB7">
        <v>71.430000000000007</v>
      </c>
      <c r="SC7">
        <v>12247396</v>
      </c>
      <c r="SD7">
        <v>75.959999999999994</v>
      </c>
      <c r="SE7">
        <v>12603855</v>
      </c>
      <c r="SF7">
        <v>76.959999999999994</v>
      </c>
      <c r="SG7">
        <v>11879887</v>
      </c>
      <c r="SH7">
        <v>77.989999999999995</v>
      </c>
      <c r="SI7" s="5">
        <v>793954</v>
      </c>
      <c r="SJ7" s="5">
        <v>83.73</v>
      </c>
      <c r="SK7">
        <v>12297055</v>
      </c>
      <c r="SL7">
        <v>75.56</v>
      </c>
      <c r="SM7">
        <v>11274185</v>
      </c>
      <c r="SN7">
        <v>74.400000000000006</v>
      </c>
      <c r="SO7">
        <v>9195666</v>
      </c>
      <c r="SP7">
        <v>68.19</v>
      </c>
      <c r="SQ7">
        <v>12518397</v>
      </c>
      <c r="SR7">
        <v>74.790000000000006</v>
      </c>
      <c r="SS7">
        <v>12013234</v>
      </c>
      <c r="ST7">
        <v>76.5</v>
      </c>
      <c r="SU7">
        <v>11327866</v>
      </c>
      <c r="SV7">
        <v>75.31</v>
      </c>
      <c r="SW7">
        <v>11391351</v>
      </c>
      <c r="SX7">
        <v>77.28</v>
      </c>
      <c r="SY7">
        <v>12645280</v>
      </c>
      <c r="SZ7">
        <v>75.14</v>
      </c>
      <c r="TA7">
        <v>11630888</v>
      </c>
      <c r="TB7">
        <v>74.41</v>
      </c>
      <c r="TC7">
        <v>9156964</v>
      </c>
      <c r="TD7">
        <v>68.38</v>
      </c>
      <c r="TE7">
        <v>12380255</v>
      </c>
      <c r="TF7">
        <v>75.81</v>
      </c>
      <c r="TG7">
        <v>12881039</v>
      </c>
      <c r="TH7">
        <v>77.010000000000005</v>
      </c>
      <c r="TI7">
        <v>11824030</v>
      </c>
      <c r="TJ7">
        <v>76.989999999999995</v>
      </c>
      <c r="TK7">
        <v>11738059</v>
      </c>
      <c r="TL7">
        <v>75.34</v>
      </c>
      <c r="TM7">
        <v>12064671</v>
      </c>
      <c r="TN7">
        <v>75.650000000000006</v>
      </c>
      <c r="TO7">
        <v>11041578</v>
      </c>
      <c r="TP7">
        <v>75.73</v>
      </c>
      <c r="TQ7">
        <v>9568619</v>
      </c>
      <c r="TR7">
        <v>68.53</v>
      </c>
      <c r="TS7">
        <v>11713541</v>
      </c>
      <c r="TT7">
        <v>73.849999999999994</v>
      </c>
      <c r="TU7">
        <v>12484030</v>
      </c>
      <c r="TV7">
        <v>74.28</v>
      </c>
      <c r="TW7">
        <v>11440315</v>
      </c>
      <c r="TX7">
        <v>75.89</v>
      </c>
      <c r="TY7" s="30">
        <v>11383872</v>
      </c>
      <c r="TZ7" s="30">
        <v>74.84</v>
      </c>
      <c r="UA7">
        <v>12419912</v>
      </c>
      <c r="UB7">
        <v>76.36</v>
      </c>
      <c r="UC7">
        <v>12161633</v>
      </c>
      <c r="UD7">
        <v>75.31</v>
      </c>
      <c r="UE7">
        <v>9274232</v>
      </c>
      <c r="UF7">
        <v>70.09</v>
      </c>
      <c r="UG7">
        <v>12662682</v>
      </c>
      <c r="UH7">
        <v>77.13</v>
      </c>
      <c r="UI7">
        <v>12965964</v>
      </c>
      <c r="UJ7">
        <v>77.63</v>
      </c>
      <c r="UK7">
        <v>12510085</v>
      </c>
      <c r="UL7">
        <v>78.150000000000006</v>
      </c>
      <c r="UM7">
        <v>12396099</v>
      </c>
      <c r="UN7">
        <v>78.22</v>
      </c>
      <c r="UO7">
        <v>47183</v>
      </c>
      <c r="UP7">
        <v>76.47</v>
      </c>
      <c r="UQ7" s="5"/>
      <c r="UR7" s="5"/>
      <c r="US7">
        <v>1492655</v>
      </c>
      <c r="UT7">
        <v>76.010000000000005</v>
      </c>
      <c r="UU7">
        <v>7601349</v>
      </c>
      <c r="UV7">
        <v>75.75</v>
      </c>
      <c r="UW7">
        <v>12824660</v>
      </c>
      <c r="UX7">
        <v>77.84</v>
      </c>
      <c r="UY7">
        <v>11763131</v>
      </c>
      <c r="UZ7">
        <v>78.2</v>
      </c>
      <c r="VA7">
        <v>11933066</v>
      </c>
      <c r="VB7">
        <v>78.23</v>
      </c>
      <c r="VC7">
        <v>13291841</v>
      </c>
      <c r="VD7">
        <v>77.36</v>
      </c>
      <c r="VE7">
        <v>12164316</v>
      </c>
      <c r="VF7">
        <v>78.319999999999993</v>
      </c>
      <c r="VG7">
        <v>9977369</v>
      </c>
      <c r="VH7">
        <v>76.02</v>
      </c>
      <c r="VI7">
        <v>12178619</v>
      </c>
      <c r="VJ7">
        <v>78.430000000000007</v>
      </c>
      <c r="VK7">
        <v>12726535</v>
      </c>
      <c r="VL7">
        <v>77.959999999999994</v>
      </c>
      <c r="VM7">
        <v>11795779</v>
      </c>
      <c r="VN7">
        <v>78.58</v>
      </c>
      <c r="VO7">
        <v>11617067</v>
      </c>
      <c r="VP7">
        <v>77.66</v>
      </c>
      <c r="VQ7">
        <v>12540918</v>
      </c>
      <c r="VR7">
        <v>76.739999999999995</v>
      </c>
      <c r="VS7">
        <v>12584008</v>
      </c>
      <c r="VT7">
        <v>77.98</v>
      </c>
      <c r="VU7">
        <v>10219138</v>
      </c>
      <c r="VV7">
        <v>75.150000000000006</v>
      </c>
      <c r="VW7">
        <v>12087029</v>
      </c>
      <c r="VX7">
        <v>77.459999999999994</v>
      </c>
      <c r="VY7">
        <v>12926720</v>
      </c>
      <c r="VZ7">
        <v>78.83</v>
      </c>
      <c r="WA7">
        <v>12089668</v>
      </c>
      <c r="WB7">
        <v>79.77</v>
      </c>
      <c r="WC7">
        <v>11975778</v>
      </c>
      <c r="WD7">
        <v>78.62</v>
      </c>
      <c r="WE7">
        <v>12988273</v>
      </c>
      <c r="WF7">
        <v>78.52</v>
      </c>
      <c r="WG7">
        <v>13190410</v>
      </c>
      <c r="WH7">
        <v>77.98</v>
      </c>
      <c r="WI7">
        <v>10888114</v>
      </c>
      <c r="WJ7">
        <v>75.91</v>
      </c>
      <c r="WK7">
        <v>12459307</v>
      </c>
      <c r="WL7">
        <v>79.38</v>
      </c>
      <c r="WM7">
        <v>13434007</v>
      </c>
      <c r="WN7">
        <v>78.650000000000006</v>
      </c>
      <c r="WO7">
        <v>12287016</v>
      </c>
      <c r="WP7">
        <v>79.55</v>
      </c>
      <c r="WQ7">
        <v>12261405</v>
      </c>
      <c r="WR7">
        <v>79.36</v>
      </c>
      <c r="WS7">
        <v>13321824</v>
      </c>
      <c r="WT7">
        <v>76.959999999999994</v>
      </c>
      <c r="WU7">
        <v>13371246</v>
      </c>
      <c r="WV7">
        <v>78.81</v>
      </c>
      <c r="WW7">
        <v>10804876</v>
      </c>
      <c r="WX7">
        <v>74.41</v>
      </c>
      <c r="WY7">
        <v>14094166</v>
      </c>
      <c r="WZ7" s="15">
        <v>81.391739999999999</v>
      </c>
      <c r="XA7">
        <v>13371895</v>
      </c>
      <c r="XB7">
        <v>77.22</v>
      </c>
      <c r="XC7">
        <v>12464662</v>
      </c>
      <c r="XD7">
        <v>78.47</v>
      </c>
      <c r="XE7">
        <v>12533515</v>
      </c>
      <c r="XF7">
        <v>79.56</v>
      </c>
      <c r="XG7">
        <v>12956107</v>
      </c>
      <c r="XH7">
        <v>78.55</v>
      </c>
      <c r="XI7">
        <v>13336648</v>
      </c>
      <c r="XJ7">
        <v>79.45</v>
      </c>
      <c r="XK7">
        <v>11295254</v>
      </c>
      <c r="XL7">
        <v>76.91</v>
      </c>
      <c r="XM7">
        <v>12521761</v>
      </c>
      <c r="XN7">
        <v>77.900000000000006</v>
      </c>
      <c r="XO7">
        <v>12710070</v>
      </c>
      <c r="XP7">
        <v>78.3</v>
      </c>
      <c r="XQ7">
        <v>11831768</v>
      </c>
      <c r="XR7">
        <v>78.53</v>
      </c>
      <c r="XS7">
        <v>12915540</v>
      </c>
      <c r="XT7">
        <v>80.11</v>
      </c>
      <c r="XU7">
        <v>13633019</v>
      </c>
      <c r="XV7">
        <v>78.72</v>
      </c>
      <c r="XW7">
        <v>12236092</v>
      </c>
      <c r="XX7">
        <v>77.66</v>
      </c>
      <c r="XY7">
        <v>9546137</v>
      </c>
      <c r="XZ7">
        <v>72.040000000000006</v>
      </c>
      <c r="YA7">
        <v>12454893</v>
      </c>
      <c r="YB7">
        <v>77.97</v>
      </c>
      <c r="YC7">
        <v>12453841</v>
      </c>
      <c r="YD7">
        <v>77.92</v>
      </c>
      <c r="YE7">
        <v>11330803</v>
      </c>
      <c r="YF7">
        <v>77.489999999999995</v>
      </c>
      <c r="YG7">
        <v>10924107</v>
      </c>
      <c r="YH7">
        <v>76.41</v>
      </c>
      <c r="YI7">
        <v>12280624</v>
      </c>
      <c r="YJ7">
        <v>74.680000000000007</v>
      </c>
      <c r="YK7">
        <v>12297716</v>
      </c>
      <c r="YL7">
        <v>76.75</v>
      </c>
      <c r="YM7">
        <v>9314182</v>
      </c>
      <c r="YN7">
        <v>70.81</v>
      </c>
      <c r="YO7">
        <v>12477392</v>
      </c>
      <c r="YP7">
        <v>78.040000000000006</v>
      </c>
      <c r="YQ7">
        <v>13175324</v>
      </c>
      <c r="YR7">
        <v>78.650000000000006</v>
      </c>
      <c r="YS7">
        <v>12475213</v>
      </c>
      <c r="YT7">
        <v>78.709999999999994</v>
      </c>
      <c r="YU7">
        <v>12480095</v>
      </c>
      <c r="YV7">
        <v>78.709999999999994</v>
      </c>
      <c r="YW7">
        <v>13154703</v>
      </c>
      <c r="YX7">
        <v>77.94</v>
      </c>
      <c r="YY7">
        <v>12884215</v>
      </c>
      <c r="YZ7">
        <v>76.45</v>
      </c>
      <c r="ZA7">
        <v>9971770</v>
      </c>
      <c r="ZB7">
        <v>70.489999999999995</v>
      </c>
      <c r="ZC7">
        <v>12756029</v>
      </c>
      <c r="ZD7">
        <v>76.97</v>
      </c>
      <c r="ZE7">
        <v>13066843</v>
      </c>
      <c r="ZF7">
        <v>77.63</v>
      </c>
      <c r="ZG7">
        <v>12446186</v>
      </c>
      <c r="ZH7">
        <v>75.47</v>
      </c>
      <c r="ZI7">
        <v>12456980</v>
      </c>
      <c r="ZJ7">
        <v>77.72</v>
      </c>
      <c r="ZK7">
        <v>13249767</v>
      </c>
      <c r="ZL7">
        <v>78.540000000000006</v>
      </c>
      <c r="ZM7">
        <v>13165124</v>
      </c>
      <c r="ZN7">
        <v>78.36</v>
      </c>
      <c r="ZO7">
        <v>9869617</v>
      </c>
      <c r="ZP7">
        <v>70.989999999999995</v>
      </c>
      <c r="ZQ7">
        <v>12642059</v>
      </c>
      <c r="ZR7">
        <v>79.069999999999993</v>
      </c>
      <c r="ZS7" s="5">
        <v>10937014</v>
      </c>
      <c r="ZT7" s="5">
        <v>77.37</v>
      </c>
      <c r="ZU7">
        <v>12327064</v>
      </c>
      <c r="ZV7">
        <v>78.52</v>
      </c>
      <c r="ZW7">
        <v>49902</v>
      </c>
      <c r="ZX7">
        <v>71.17</v>
      </c>
      <c r="ZY7">
        <v>12072678</v>
      </c>
      <c r="ZZ7">
        <v>76.97</v>
      </c>
      <c r="AAA7">
        <v>12111446</v>
      </c>
      <c r="AAB7">
        <v>79.180000000000007</v>
      </c>
      <c r="AAC7">
        <v>9811443</v>
      </c>
      <c r="AAD7">
        <v>76.319999999999993</v>
      </c>
      <c r="AAE7">
        <v>12144539</v>
      </c>
      <c r="AAF7">
        <v>79.16</v>
      </c>
      <c r="AAG7">
        <v>12805226</v>
      </c>
      <c r="AAH7">
        <v>79.709999999999994</v>
      </c>
      <c r="AAI7">
        <v>11983550</v>
      </c>
      <c r="AAJ7">
        <v>77.98</v>
      </c>
      <c r="AAK7">
        <v>12559886</v>
      </c>
      <c r="AAL7">
        <v>80.22</v>
      </c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G7">
        <v>8748335</v>
      </c>
      <c r="ABH7">
        <v>66.03</v>
      </c>
      <c r="ABI7">
        <v>11210455</v>
      </c>
      <c r="ABJ7">
        <v>76.08</v>
      </c>
      <c r="ABK7">
        <v>11671843</v>
      </c>
      <c r="ABL7">
        <v>77.62</v>
      </c>
      <c r="ABM7">
        <v>11250623</v>
      </c>
      <c r="ABN7">
        <v>76.08</v>
      </c>
      <c r="ABO7">
        <v>12267846</v>
      </c>
      <c r="ABP7">
        <v>77.2</v>
      </c>
      <c r="ABQ7">
        <v>11847479</v>
      </c>
      <c r="ABR7">
        <v>76.290000000000006</v>
      </c>
      <c r="ABS7">
        <v>9455275</v>
      </c>
      <c r="ABT7">
        <v>69.5</v>
      </c>
      <c r="ABU7">
        <v>12041001</v>
      </c>
      <c r="ABV7">
        <v>76.63</v>
      </c>
      <c r="ABW7">
        <v>12095256</v>
      </c>
      <c r="ABX7">
        <v>76.959999999999994</v>
      </c>
      <c r="ABY7">
        <v>11823398</v>
      </c>
      <c r="ABZ7">
        <v>77.44</v>
      </c>
      <c r="ACA7">
        <v>11589472</v>
      </c>
      <c r="ACB7">
        <v>77.319999999999993</v>
      </c>
      <c r="ACC7">
        <v>12400920</v>
      </c>
      <c r="ACD7">
        <v>76.56</v>
      </c>
      <c r="ACE7">
        <v>11874814</v>
      </c>
      <c r="ACF7">
        <v>78.19</v>
      </c>
      <c r="ACG7">
        <v>9578390</v>
      </c>
      <c r="ACH7">
        <v>70.58</v>
      </c>
      <c r="ACI7">
        <v>12000640</v>
      </c>
      <c r="ACJ7">
        <v>77.040000000000006</v>
      </c>
      <c r="ACK7">
        <v>12117734</v>
      </c>
      <c r="ACL7">
        <v>77.67</v>
      </c>
      <c r="ACM7">
        <v>11506165</v>
      </c>
      <c r="ACN7">
        <v>77.23</v>
      </c>
      <c r="ACO7">
        <v>11285246</v>
      </c>
      <c r="ACP7">
        <v>76.92</v>
      </c>
      <c r="ACQ7">
        <v>11753146</v>
      </c>
      <c r="ACR7">
        <v>75.73</v>
      </c>
      <c r="ACS7">
        <v>11642115</v>
      </c>
      <c r="ACT7">
        <v>74.44</v>
      </c>
      <c r="ACU7">
        <v>8985684</v>
      </c>
      <c r="ACV7">
        <v>69.19</v>
      </c>
      <c r="ACW7">
        <v>11619475</v>
      </c>
      <c r="ACX7">
        <v>76.349999999999994</v>
      </c>
      <c r="ACY7">
        <v>11338583</v>
      </c>
      <c r="ACZ7">
        <v>74.7</v>
      </c>
      <c r="ADA7">
        <v>11107286</v>
      </c>
      <c r="ADB7">
        <v>76.75</v>
      </c>
      <c r="ADC7">
        <v>10892624</v>
      </c>
      <c r="ADD7">
        <v>71.37</v>
      </c>
      <c r="ADE7">
        <v>11770227</v>
      </c>
      <c r="ADF7">
        <v>77.739999999999995</v>
      </c>
      <c r="ADG7">
        <v>11472037</v>
      </c>
      <c r="ADH7">
        <v>76.290000000000006</v>
      </c>
      <c r="ADI7">
        <v>8954764</v>
      </c>
      <c r="ADJ7">
        <v>70.92</v>
      </c>
      <c r="ADK7">
        <v>10955832</v>
      </c>
      <c r="ADL7">
        <v>77.47</v>
      </c>
      <c r="ADM7">
        <v>11625535</v>
      </c>
      <c r="ADN7">
        <v>76.98</v>
      </c>
      <c r="ADO7">
        <v>11330791</v>
      </c>
      <c r="ADP7">
        <v>78.319999999999993</v>
      </c>
      <c r="ADQ7">
        <v>11039521</v>
      </c>
      <c r="ADR7">
        <v>76.260000000000005</v>
      </c>
      <c r="ADS7">
        <v>11911241</v>
      </c>
      <c r="ADT7">
        <v>77.64</v>
      </c>
      <c r="ADU7">
        <v>11093929</v>
      </c>
      <c r="ADV7">
        <v>78.08</v>
      </c>
      <c r="ADW7">
        <v>9432740</v>
      </c>
      <c r="ADX7">
        <v>70.37</v>
      </c>
      <c r="ADY7">
        <v>11907227</v>
      </c>
      <c r="ADZ7">
        <v>77.13</v>
      </c>
      <c r="AEA7">
        <v>11981195</v>
      </c>
      <c r="AEB7">
        <v>76.34</v>
      </c>
      <c r="AEC7">
        <v>11339123</v>
      </c>
      <c r="AED7">
        <v>77.25</v>
      </c>
      <c r="AEE7">
        <v>11261866</v>
      </c>
      <c r="AEF7">
        <v>76.03</v>
      </c>
      <c r="AEG7">
        <v>12541212</v>
      </c>
      <c r="AEH7">
        <v>77.930000000000007</v>
      </c>
      <c r="AEI7">
        <v>13063573</v>
      </c>
      <c r="AEJ7">
        <v>78.430000000000007</v>
      </c>
      <c r="AEK7">
        <v>9465192</v>
      </c>
      <c r="AEL7">
        <v>70.94</v>
      </c>
      <c r="AEM7">
        <v>10909067</v>
      </c>
      <c r="AEN7">
        <v>73.69</v>
      </c>
      <c r="AEO7">
        <v>12363074</v>
      </c>
      <c r="AEP7">
        <v>77.67</v>
      </c>
      <c r="AEQ7">
        <v>11668312</v>
      </c>
      <c r="AER7">
        <v>77.09</v>
      </c>
      <c r="AES7">
        <v>75943</v>
      </c>
      <c r="AET7">
        <v>79</v>
      </c>
      <c r="AEU7">
        <v>12325143</v>
      </c>
      <c r="AEV7">
        <v>77.36</v>
      </c>
      <c r="AEW7">
        <v>12194857</v>
      </c>
      <c r="AEX7">
        <v>77.45</v>
      </c>
      <c r="AEY7">
        <v>9696797</v>
      </c>
      <c r="AEZ7">
        <v>71.599999999999994</v>
      </c>
      <c r="AFA7">
        <v>11869906</v>
      </c>
      <c r="AFB7">
        <v>76.91</v>
      </c>
      <c r="AFC7">
        <v>12289438</v>
      </c>
      <c r="AFD7">
        <v>77.84</v>
      </c>
      <c r="AFE7">
        <v>11317072</v>
      </c>
      <c r="AFF7">
        <v>76.86</v>
      </c>
      <c r="AFG7">
        <v>11512521</v>
      </c>
      <c r="AFH7">
        <v>77.239999999999995</v>
      </c>
      <c r="AFI7">
        <v>12235032</v>
      </c>
      <c r="AFJ7">
        <v>77.87</v>
      </c>
      <c r="AFK7">
        <v>12201550</v>
      </c>
      <c r="AFL7">
        <v>76.83</v>
      </c>
      <c r="AFM7">
        <v>9630439</v>
      </c>
      <c r="AFN7">
        <v>71.459999999999994</v>
      </c>
      <c r="AFO7">
        <v>12114276</v>
      </c>
      <c r="AFP7">
        <v>78.11</v>
      </c>
      <c r="AFQ7">
        <v>11956228</v>
      </c>
      <c r="AFR7">
        <v>78.22</v>
      </c>
      <c r="AFS7">
        <v>11593076</v>
      </c>
      <c r="AFT7">
        <v>78.84</v>
      </c>
      <c r="AFU7">
        <v>11765406</v>
      </c>
      <c r="AFV7">
        <v>78.91</v>
      </c>
      <c r="AFW7">
        <v>12700312</v>
      </c>
      <c r="AFX7">
        <v>79.36</v>
      </c>
      <c r="AFY7">
        <v>12412267</v>
      </c>
      <c r="AFZ7">
        <v>77.709999999999994</v>
      </c>
      <c r="AGA7">
        <v>8887405</v>
      </c>
      <c r="AGB7">
        <v>71.52</v>
      </c>
      <c r="AGC7">
        <v>12715711</v>
      </c>
      <c r="AGD7">
        <v>77.66</v>
      </c>
      <c r="AGE7">
        <v>12496740</v>
      </c>
      <c r="AGF7">
        <v>76.84</v>
      </c>
      <c r="AGG7">
        <v>12096668</v>
      </c>
      <c r="AGH7">
        <v>77.67</v>
      </c>
      <c r="AGI7">
        <v>11691555</v>
      </c>
      <c r="AGJ7">
        <v>79.52</v>
      </c>
      <c r="AGK7">
        <v>11765406</v>
      </c>
      <c r="AGL7">
        <v>78.91</v>
      </c>
      <c r="AGM7">
        <v>12535843</v>
      </c>
      <c r="AGN7">
        <v>79.92</v>
      </c>
      <c r="AGO7">
        <v>150011</v>
      </c>
      <c r="AGP7">
        <v>81.58</v>
      </c>
      <c r="AGQ7">
        <v>12083916</v>
      </c>
      <c r="AGR7">
        <v>81.87</v>
      </c>
      <c r="AGS7">
        <v>11786910</v>
      </c>
      <c r="AGT7">
        <v>80.48</v>
      </c>
      <c r="AGU7">
        <v>10644083</v>
      </c>
      <c r="AGV7">
        <v>80.2</v>
      </c>
      <c r="AGW7">
        <v>9331825</v>
      </c>
      <c r="AGX7">
        <v>79.31</v>
      </c>
      <c r="AGY7">
        <v>10033389</v>
      </c>
      <c r="AGZ7">
        <v>78.22</v>
      </c>
      <c r="AHA7">
        <v>10089775</v>
      </c>
      <c r="AHB7">
        <v>79.22</v>
      </c>
      <c r="AHC7">
        <v>8534465</v>
      </c>
      <c r="AHD7">
        <v>74.37</v>
      </c>
      <c r="AHE7">
        <v>10522155</v>
      </c>
      <c r="AHF7">
        <v>78.89</v>
      </c>
      <c r="AHG7">
        <v>11007298</v>
      </c>
      <c r="AHH7">
        <v>79.75</v>
      </c>
      <c r="AHI7">
        <v>10809074</v>
      </c>
      <c r="AHJ7">
        <v>79.98</v>
      </c>
      <c r="AHK7">
        <v>10610291</v>
      </c>
      <c r="AHL7">
        <v>80.28</v>
      </c>
      <c r="AHM7">
        <v>12021856</v>
      </c>
      <c r="AHN7">
        <v>79.540000000000006</v>
      </c>
      <c r="AHO7">
        <v>11401533</v>
      </c>
      <c r="AHP7">
        <v>80.67</v>
      </c>
      <c r="AHQ7">
        <v>9136841</v>
      </c>
      <c r="AHR7">
        <v>78.72</v>
      </c>
      <c r="AHS7">
        <v>11037851</v>
      </c>
      <c r="AHT7">
        <v>80.97</v>
      </c>
      <c r="AHU7">
        <v>11601832</v>
      </c>
      <c r="AHV7">
        <v>81.22</v>
      </c>
      <c r="AHW7">
        <v>10964142</v>
      </c>
      <c r="AHX7">
        <v>81.22</v>
      </c>
      <c r="AHY7">
        <v>10698905</v>
      </c>
      <c r="AHZ7">
        <v>82.43</v>
      </c>
      <c r="AIA7">
        <v>12234841</v>
      </c>
      <c r="AIB7">
        <v>79.42</v>
      </c>
      <c r="AIC7">
        <v>12078097</v>
      </c>
      <c r="AID7">
        <v>80.37</v>
      </c>
      <c r="AIE7">
        <v>9329599</v>
      </c>
      <c r="AIF7">
        <v>77.75</v>
      </c>
      <c r="AIG7">
        <v>10214640</v>
      </c>
      <c r="AIH7">
        <v>79.81</v>
      </c>
      <c r="AII7">
        <v>11320978</v>
      </c>
      <c r="AIJ7">
        <v>81.2</v>
      </c>
      <c r="AIK7">
        <v>10639079</v>
      </c>
      <c r="AIL7">
        <v>81.430000000000007</v>
      </c>
      <c r="AIM7">
        <v>10903463</v>
      </c>
      <c r="AIN7">
        <v>81.27</v>
      </c>
      <c r="AIO7">
        <v>11869272</v>
      </c>
      <c r="AIP7">
        <v>80.709999999999994</v>
      </c>
      <c r="AIQ7">
        <v>10965272</v>
      </c>
      <c r="AIR7">
        <v>81.41</v>
      </c>
      <c r="AIS7">
        <v>9469904</v>
      </c>
      <c r="AIT7">
        <v>78.010000000000005</v>
      </c>
      <c r="AIU7">
        <v>12407078</v>
      </c>
      <c r="AIV7">
        <v>80.78</v>
      </c>
      <c r="AIW7">
        <v>13806902</v>
      </c>
      <c r="AIX7">
        <v>79.98</v>
      </c>
      <c r="AIY7">
        <v>10401397</v>
      </c>
      <c r="AIZ7">
        <v>77.19</v>
      </c>
      <c r="AJA7">
        <v>9607935</v>
      </c>
      <c r="AJB7">
        <v>78.73</v>
      </c>
      <c r="AJC7">
        <v>11377546</v>
      </c>
      <c r="AJD7">
        <v>79.05</v>
      </c>
      <c r="AJE7">
        <v>11132666</v>
      </c>
      <c r="AJF7">
        <v>80.45</v>
      </c>
      <c r="AJG7">
        <v>9051917</v>
      </c>
      <c r="AJH7">
        <v>76.62</v>
      </c>
      <c r="AJI7">
        <v>11120124</v>
      </c>
      <c r="AJJ7">
        <v>79.44</v>
      </c>
      <c r="AJK7">
        <v>10959526</v>
      </c>
      <c r="AJL7">
        <v>80.8</v>
      </c>
      <c r="AJM7">
        <v>11065975</v>
      </c>
      <c r="AJN7">
        <v>80.8</v>
      </c>
      <c r="AJO7">
        <v>9697146</v>
      </c>
      <c r="AJP7">
        <v>71.989999999999995</v>
      </c>
      <c r="AJQ7">
        <v>11445661</v>
      </c>
      <c r="AJR7">
        <v>80.53</v>
      </c>
      <c r="AJS7">
        <v>11173430</v>
      </c>
      <c r="AJT7">
        <v>80.84</v>
      </c>
      <c r="AJU7">
        <v>9155335</v>
      </c>
      <c r="AJV7">
        <v>78.17</v>
      </c>
      <c r="AJW7">
        <v>10852502</v>
      </c>
      <c r="AJX7">
        <v>80.81</v>
      </c>
      <c r="AJY7">
        <v>10429797</v>
      </c>
      <c r="AJZ7">
        <v>78.75</v>
      </c>
      <c r="AKA7">
        <v>10768431</v>
      </c>
      <c r="AKB7">
        <v>80.459999999999994</v>
      </c>
      <c r="AKC7">
        <v>10285624</v>
      </c>
      <c r="AKD7">
        <v>80.290000000000006</v>
      </c>
      <c r="AKE7">
        <v>11747481</v>
      </c>
      <c r="AKF7">
        <v>80.290000000000006</v>
      </c>
      <c r="AKG7">
        <v>11209989</v>
      </c>
      <c r="AKH7">
        <v>79.61</v>
      </c>
      <c r="AKI7">
        <v>8771944</v>
      </c>
      <c r="AKJ7">
        <v>75.98</v>
      </c>
      <c r="AKK7">
        <v>11315317</v>
      </c>
      <c r="AKL7">
        <v>80.59</v>
      </c>
      <c r="AKM7">
        <v>11539049</v>
      </c>
      <c r="AKN7">
        <v>78.819999999999993</v>
      </c>
      <c r="AKO7">
        <v>9600166</v>
      </c>
      <c r="AKP7">
        <v>79.67</v>
      </c>
      <c r="AKQ7">
        <v>10990082</v>
      </c>
      <c r="AKR7">
        <v>81.27</v>
      </c>
      <c r="AKS7">
        <v>11552390</v>
      </c>
      <c r="AKT7">
        <v>80.34</v>
      </c>
      <c r="AKU7">
        <v>11415843</v>
      </c>
      <c r="AKV7">
        <v>79.33</v>
      </c>
      <c r="AKW7">
        <v>9165486</v>
      </c>
      <c r="AKX7">
        <v>77.239999999999995</v>
      </c>
      <c r="AKY7">
        <v>11059115</v>
      </c>
      <c r="AKZ7">
        <v>80.930000000000007</v>
      </c>
      <c r="ALA7">
        <v>11830207</v>
      </c>
      <c r="ALB7">
        <v>79.77</v>
      </c>
      <c r="ALC7">
        <v>10995959</v>
      </c>
      <c r="ALD7">
        <v>81.599999999999994</v>
      </c>
      <c r="ALE7">
        <v>10418886</v>
      </c>
      <c r="ALF7">
        <v>79.25</v>
      </c>
      <c r="ALG7">
        <v>11566295</v>
      </c>
      <c r="ALH7">
        <v>79.819999999999993</v>
      </c>
      <c r="ALI7">
        <v>10911111</v>
      </c>
      <c r="ALJ7">
        <v>78.010000000000005</v>
      </c>
      <c r="ALK7">
        <v>9219176</v>
      </c>
      <c r="ALL7">
        <v>76.37</v>
      </c>
      <c r="ALM7">
        <v>11090999</v>
      </c>
      <c r="ALN7">
        <v>80.319999999999993</v>
      </c>
      <c r="ALO7">
        <v>11673430</v>
      </c>
      <c r="ALP7">
        <v>80.64</v>
      </c>
      <c r="ALQ7">
        <v>9858654</v>
      </c>
      <c r="ALR7">
        <v>76.569999999999993</v>
      </c>
      <c r="ALS7">
        <v>9930165</v>
      </c>
      <c r="ALT7">
        <v>80.95</v>
      </c>
      <c r="ALU7">
        <v>11711967</v>
      </c>
      <c r="ALV7">
        <v>78.98</v>
      </c>
      <c r="ALW7">
        <v>11114731</v>
      </c>
      <c r="ALX7">
        <v>79.11</v>
      </c>
      <c r="ALY7">
        <v>9440678</v>
      </c>
      <c r="ALZ7">
        <v>76.599999999999994</v>
      </c>
      <c r="AMA7">
        <v>10485120</v>
      </c>
      <c r="AMB7">
        <v>78.819999999999993</v>
      </c>
      <c r="AMC7">
        <v>11321972</v>
      </c>
      <c r="AMD7">
        <v>80.27</v>
      </c>
      <c r="AME7">
        <v>9861459</v>
      </c>
      <c r="AMF7">
        <v>79.42</v>
      </c>
      <c r="AMG7">
        <v>10517206</v>
      </c>
      <c r="AMH7">
        <v>80.5</v>
      </c>
      <c r="AMI7">
        <v>11449862</v>
      </c>
      <c r="AMJ7">
        <v>78.650000000000006</v>
      </c>
      <c r="AMK7">
        <v>10559915</v>
      </c>
      <c r="AML7">
        <v>79.459999999999994</v>
      </c>
      <c r="AMM7">
        <v>8994040</v>
      </c>
      <c r="AMN7">
        <v>72.02</v>
      </c>
      <c r="AMO7">
        <v>10464340</v>
      </c>
      <c r="AMP7">
        <v>76.599999999999994</v>
      </c>
      <c r="AMQ7">
        <v>10838783</v>
      </c>
      <c r="AMR7">
        <v>77.52</v>
      </c>
      <c r="AMS7">
        <v>10439039</v>
      </c>
      <c r="AMT7">
        <v>79.319999999999993</v>
      </c>
      <c r="AMU7">
        <v>10801576</v>
      </c>
      <c r="AMV7">
        <v>79.5</v>
      </c>
      <c r="AMW7">
        <v>11592728</v>
      </c>
      <c r="AMX7">
        <v>78.84</v>
      </c>
      <c r="AMY7">
        <v>11477674</v>
      </c>
      <c r="AMZ7">
        <v>79.84</v>
      </c>
      <c r="ANA7">
        <v>9141880</v>
      </c>
      <c r="ANB7">
        <v>74.64</v>
      </c>
      <c r="ANC7">
        <v>10894381</v>
      </c>
      <c r="AND7">
        <v>74.099999999999994</v>
      </c>
      <c r="ANE7">
        <v>10894381</v>
      </c>
      <c r="ANF7">
        <v>74.099999999999994</v>
      </c>
      <c r="ANG7">
        <v>10645215</v>
      </c>
      <c r="ANH7">
        <v>76.34</v>
      </c>
      <c r="ANI7">
        <v>10960395</v>
      </c>
      <c r="ANJ7">
        <v>77.739999999999995</v>
      </c>
      <c r="ANK7">
        <v>11251424</v>
      </c>
      <c r="ANL7">
        <v>76.540000000000006</v>
      </c>
      <c r="ANM7">
        <v>11013667</v>
      </c>
      <c r="ANN7">
        <v>76.709999999999994</v>
      </c>
      <c r="ANO7">
        <v>8811514</v>
      </c>
      <c r="ANP7">
        <v>71.06</v>
      </c>
      <c r="ANQ7">
        <v>11457930</v>
      </c>
      <c r="ANR7">
        <v>76</v>
      </c>
      <c r="ANS7">
        <v>11227855</v>
      </c>
      <c r="ANT7">
        <v>74.73</v>
      </c>
      <c r="ANU7">
        <v>10580550</v>
      </c>
      <c r="ANV7">
        <v>77.06</v>
      </c>
      <c r="ANW7">
        <v>10504539</v>
      </c>
      <c r="ANX7">
        <v>80.959999999999994</v>
      </c>
      <c r="ANY7">
        <v>11340520</v>
      </c>
      <c r="ANZ7">
        <v>79.05</v>
      </c>
      <c r="AOA7">
        <v>12594327</v>
      </c>
      <c r="AOB7">
        <v>79.430000000000007</v>
      </c>
      <c r="AOC7">
        <v>8275622</v>
      </c>
      <c r="AOD7">
        <v>70.069999999999993</v>
      </c>
      <c r="AOE7">
        <v>9956844</v>
      </c>
      <c r="AOF7">
        <v>75</v>
      </c>
      <c r="AOG7">
        <v>11473472</v>
      </c>
      <c r="AOH7">
        <v>78.849999999999994</v>
      </c>
      <c r="AOI7">
        <v>10545728</v>
      </c>
      <c r="AOJ7">
        <v>80.819999999999993</v>
      </c>
      <c r="AOK7">
        <v>9616855</v>
      </c>
      <c r="AOL7">
        <v>76.650000000000006</v>
      </c>
      <c r="AOM7">
        <v>10615383</v>
      </c>
      <c r="AON7">
        <v>77.760000000000005</v>
      </c>
      <c r="AOO7">
        <v>10512109</v>
      </c>
      <c r="AOP7">
        <v>79.069999999999993</v>
      </c>
      <c r="AOQ7">
        <v>8779126</v>
      </c>
      <c r="AOR7">
        <v>74.2</v>
      </c>
      <c r="AOS7">
        <v>10779596</v>
      </c>
      <c r="AOT7">
        <v>79.069999999999993</v>
      </c>
      <c r="AOU7">
        <v>11012675</v>
      </c>
      <c r="AOV7">
        <v>78.88</v>
      </c>
      <c r="AOW7">
        <v>11142243</v>
      </c>
      <c r="AOX7">
        <v>80.78</v>
      </c>
      <c r="AOY7">
        <v>9788980</v>
      </c>
      <c r="AOZ7">
        <v>80.83</v>
      </c>
      <c r="APA7">
        <v>11406982</v>
      </c>
      <c r="APB7">
        <v>78.41</v>
      </c>
      <c r="APC7">
        <v>10934963</v>
      </c>
      <c r="APD7">
        <v>78.62</v>
      </c>
      <c r="APE7">
        <v>8762083</v>
      </c>
      <c r="APF7">
        <v>75.97</v>
      </c>
      <c r="APG7">
        <v>11256138</v>
      </c>
      <c r="APH7">
        <v>80.33</v>
      </c>
      <c r="API7">
        <v>11237904</v>
      </c>
      <c r="APJ7">
        <v>79.239999999999995</v>
      </c>
      <c r="APK7">
        <v>10398797</v>
      </c>
      <c r="APL7">
        <v>78.989999999999995</v>
      </c>
      <c r="APM7">
        <v>10720838</v>
      </c>
      <c r="APN7">
        <v>80.06</v>
      </c>
      <c r="APO7">
        <v>11578428</v>
      </c>
      <c r="APP7">
        <v>80.19</v>
      </c>
      <c r="APQ7">
        <v>10787230</v>
      </c>
      <c r="APR7">
        <v>80.38</v>
      </c>
      <c r="APS7">
        <v>8705201</v>
      </c>
      <c r="APT7">
        <v>75.459999999999994</v>
      </c>
      <c r="APU7">
        <v>11138016</v>
      </c>
      <c r="APV7">
        <v>77.92</v>
      </c>
      <c r="APW7">
        <v>11105049</v>
      </c>
      <c r="APX7">
        <v>79.510000000000005</v>
      </c>
      <c r="APY7">
        <v>10816238</v>
      </c>
      <c r="APZ7">
        <v>80.180000000000007</v>
      </c>
      <c r="AQA7">
        <v>10748382</v>
      </c>
      <c r="AQB7">
        <v>79.95</v>
      </c>
      <c r="AQC7">
        <v>10952402</v>
      </c>
      <c r="AQD7">
        <v>79.31</v>
      </c>
      <c r="AQE7">
        <v>10951084</v>
      </c>
      <c r="AQF7">
        <v>80.709999999999994</v>
      </c>
      <c r="AQG7">
        <v>8660927</v>
      </c>
      <c r="AQH7">
        <v>77.27</v>
      </c>
      <c r="AQI7">
        <v>11202903</v>
      </c>
      <c r="AQJ7">
        <v>79.81</v>
      </c>
      <c r="AQK7">
        <v>11163526</v>
      </c>
      <c r="AQL7">
        <v>78.930000000000007</v>
      </c>
      <c r="AQM7">
        <v>10411236</v>
      </c>
      <c r="AQN7">
        <v>80.760000000000005</v>
      </c>
      <c r="AQO7">
        <v>10299188</v>
      </c>
      <c r="AQP7">
        <v>79.36</v>
      </c>
      <c r="AQQ7">
        <v>11049737</v>
      </c>
      <c r="AQR7">
        <v>79.650000000000006</v>
      </c>
      <c r="AQS7">
        <v>10746825</v>
      </c>
      <c r="AQT7">
        <v>81.09</v>
      </c>
      <c r="AQU7">
        <v>8712548</v>
      </c>
      <c r="AQV7">
        <v>77.44</v>
      </c>
      <c r="AQW7">
        <v>10932451</v>
      </c>
      <c r="AQX7">
        <v>80.64</v>
      </c>
      <c r="AQY7">
        <v>11014121</v>
      </c>
      <c r="AQZ7">
        <v>80.430000000000007</v>
      </c>
      <c r="ARA7">
        <v>10132977</v>
      </c>
      <c r="ARB7">
        <v>80.900000000000006</v>
      </c>
      <c r="ARC7">
        <v>10426652</v>
      </c>
      <c r="ARD7">
        <v>80.81</v>
      </c>
      <c r="ARE7">
        <v>534992</v>
      </c>
      <c r="ARF7">
        <v>81.510000000000005</v>
      </c>
      <c r="ARG7">
        <v>10831650</v>
      </c>
      <c r="ARH7">
        <v>80.59</v>
      </c>
      <c r="ARI7">
        <v>8487201</v>
      </c>
      <c r="ARJ7">
        <v>75.400000000000006</v>
      </c>
      <c r="ARK7">
        <v>11453484</v>
      </c>
      <c r="ARL7">
        <v>79.36</v>
      </c>
      <c r="ARM7">
        <v>11453484</v>
      </c>
      <c r="ARN7">
        <v>79.36</v>
      </c>
      <c r="ARO7">
        <v>10486003</v>
      </c>
      <c r="ARP7">
        <v>73.84</v>
      </c>
      <c r="ARQ7">
        <v>10547106</v>
      </c>
      <c r="ARR7">
        <v>77.48</v>
      </c>
      <c r="ARS7">
        <v>11149437</v>
      </c>
      <c r="ART7">
        <v>78.94</v>
      </c>
      <c r="ARU7">
        <v>10710966</v>
      </c>
      <c r="ARV7">
        <v>80.41</v>
      </c>
      <c r="ARW7">
        <v>8494810</v>
      </c>
      <c r="ARX7">
        <v>73.88</v>
      </c>
      <c r="ARY7">
        <v>11327346</v>
      </c>
      <c r="ARZ7">
        <v>79.239999999999995</v>
      </c>
      <c r="ASA7">
        <v>11937065</v>
      </c>
      <c r="ASB7">
        <v>79.430000000000007</v>
      </c>
      <c r="ASC7">
        <v>9965591</v>
      </c>
      <c r="ASD7">
        <v>80.28</v>
      </c>
      <c r="ASE7">
        <v>10715870</v>
      </c>
      <c r="ASF7">
        <v>80.849999999999994</v>
      </c>
      <c r="ASG7">
        <v>11264174</v>
      </c>
      <c r="ASH7">
        <v>79.52</v>
      </c>
      <c r="ASI7">
        <v>10933114</v>
      </c>
      <c r="ASJ7">
        <v>80.34</v>
      </c>
      <c r="ASK7">
        <v>8742051</v>
      </c>
      <c r="ASL7">
        <v>76.09</v>
      </c>
    </row>
    <row r="8" spans="2:1182" x14ac:dyDescent="0.3">
      <c r="B8" s="1" t="s">
        <v>32</v>
      </c>
      <c r="C8" s="5">
        <v>8807515</v>
      </c>
      <c r="D8" s="5">
        <v>76.569999999999993</v>
      </c>
      <c r="E8" s="5">
        <v>9721709</v>
      </c>
      <c r="F8" s="5">
        <v>78.89</v>
      </c>
      <c r="G8" s="5">
        <v>10789902</v>
      </c>
      <c r="H8" s="5">
        <v>79.819999999999993</v>
      </c>
      <c r="I8" s="5">
        <v>10634346</v>
      </c>
      <c r="J8" s="5">
        <v>80.02</v>
      </c>
      <c r="K8" s="5">
        <v>10562630</v>
      </c>
      <c r="L8" s="5">
        <v>80.290000000000006</v>
      </c>
      <c r="M8" s="5">
        <v>11218303</v>
      </c>
      <c r="N8" s="5">
        <v>79.36</v>
      </c>
      <c r="O8" s="5">
        <v>11053716</v>
      </c>
      <c r="P8" s="5">
        <v>79.42</v>
      </c>
      <c r="Q8" s="5">
        <v>9076792</v>
      </c>
      <c r="R8" s="5">
        <v>77.760000000000005</v>
      </c>
      <c r="S8" s="5">
        <v>11335698</v>
      </c>
      <c r="T8" s="5">
        <v>80.38</v>
      </c>
      <c r="U8" s="5">
        <v>11184602</v>
      </c>
      <c r="V8" s="5">
        <v>80.150000000000006</v>
      </c>
      <c r="W8" s="5">
        <v>10634133</v>
      </c>
      <c r="X8" s="5">
        <v>79.510000000000005</v>
      </c>
      <c r="Y8" s="5">
        <v>10670260</v>
      </c>
      <c r="Z8" s="5">
        <v>79.989999999999995</v>
      </c>
      <c r="AA8" s="5">
        <v>11272316</v>
      </c>
      <c r="AB8" s="5">
        <v>79.86</v>
      </c>
      <c r="AC8" s="5">
        <v>11046282</v>
      </c>
      <c r="AD8" s="5">
        <v>80.25</v>
      </c>
      <c r="AE8" s="5">
        <v>9069870</v>
      </c>
      <c r="AF8" s="5">
        <v>78.67</v>
      </c>
      <c r="AG8" s="5">
        <v>11035757</v>
      </c>
      <c r="AH8" s="5">
        <v>80.5</v>
      </c>
      <c r="AI8" s="5">
        <v>10860980</v>
      </c>
      <c r="AJ8" s="5">
        <v>80.959999999999994</v>
      </c>
      <c r="AK8" s="5">
        <v>10637244</v>
      </c>
      <c r="AL8" s="5">
        <v>81.239999999999995</v>
      </c>
      <c r="AM8" s="5">
        <v>10575622</v>
      </c>
      <c r="AN8" s="5">
        <v>81.05</v>
      </c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>
        <v>8124963</v>
      </c>
      <c r="FD8" s="5">
        <v>81.72</v>
      </c>
      <c r="FE8" s="5">
        <v>7006498</v>
      </c>
      <c r="FF8" s="5">
        <v>82.44</v>
      </c>
      <c r="FG8" s="5">
        <v>8757244</v>
      </c>
      <c r="FH8" s="5">
        <v>81.41</v>
      </c>
      <c r="FI8" s="5">
        <v>7437534</v>
      </c>
      <c r="FJ8" s="5">
        <v>81.16</v>
      </c>
      <c r="FK8" s="5">
        <v>8299471</v>
      </c>
      <c r="FL8" s="5">
        <v>80.599999999999994</v>
      </c>
      <c r="FM8" s="5">
        <v>9409070</v>
      </c>
      <c r="FN8" s="5">
        <v>80.239999999999995</v>
      </c>
      <c r="FO8" s="5">
        <v>5459932</v>
      </c>
      <c r="FP8" s="5">
        <v>65.97</v>
      </c>
      <c r="FQ8" s="5">
        <v>7348879</v>
      </c>
      <c r="FR8" s="5">
        <v>81.540000000000006</v>
      </c>
      <c r="FS8" s="5">
        <v>10262290</v>
      </c>
      <c r="FT8" s="5">
        <v>80.349999999999994</v>
      </c>
      <c r="FU8" s="5">
        <v>9685342</v>
      </c>
      <c r="FV8" s="5">
        <v>80.2</v>
      </c>
      <c r="FW8" s="5">
        <v>9815349</v>
      </c>
      <c r="FX8" s="5">
        <v>80.05</v>
      </c>
      <c r="FY8" s="5">
        <v>11096744</v>
      </c>
      <c r="FZ8" s="5">
        <v>80.34</v>
      </c>
      <c r="GA8" s="5">
        <v>11154448</v>
      </c>
      <c r="GB8" s="5">
        <v>80.599999999999994</v>
      </c>
      <c r="GC8" s="5">
        <v>8531125</v>
      </c>
      <c r="GD8" s="5">
        <v>79.25</v>
      </c>
      <c r="GE8" s="5">
        <v>10615746</v>
      </c>
      <c r="GF8" s="5">
        <v>80.59</v>
      </c>
      <c r="GG8" s="5">
        <v>10852566</v>
      </c>
      <c r="GH8" s="5">
        <v>80.16</v>
      </c>
      <c r="GI8" s="5">
        <v>10404391</v>
      </c>
      <c r="GJ8" s="5">
        <v>80.7</v>
      </c>
      <c r="GK8" s="5">
        <v>10933460</v>
      </c>
      <c r="GL8" s="5">
        <v>79.849999999999994</v>
      </c>
      <c r="GM8" s="5">
        <v>12393584</v>
      </c>
      <c r="GN8" s="5">
        <v>79.760000000000005</v>
      </c>
      <c r="GO8" s="5">
        <v>11952234</v>
      </c>
      <c r="GP8" s="5">
        <v>79.27</v>
      </c>
      <c r="GQ8" s="5">
        <v>9246370</v>
      </c>
      <c r="GR8" s="5">
        <v>78.09</v>
      </c>
      <c r="GS8" s="5">
        <v>10263226</v>
      </c>
      <c r="GT8" s="5">
        <v>78.94</v>
      </c>
      <c r="GU8" s="5">
        <v>11519696</v>
      </c>
      <c r="GV8" s="5">
        <v>79.73</v>
      </c>
      <c r="GW8" s="5">
        <v>10902481</v>
      </c>
      <c r="GX8" s="5">
        <v>80.260000000000005</v>
      </c>
      <c r="GY8" s="5">
        <v>10829577</v>
      </c>
      <c r="GZ8" s="5">
        <v>80.3</v>
      </c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>
        <v>11630690</v>
      </c>
      <c r="IZ8" s="5">
        <v>80.09</v>
      </c>
      <c r="JA8" s="5">
        <v>10644094</v>
      </c>
      <c r="JB8" s="5">
        <v>80.680000000000007</v>
      </c>
      <c r="JC8" s="5">
        <v>11284978</v>
      </c>
      <c r="JD8" s="5">
        <v>80.75</v>
      </c>
      <c r="JE8" s="5">
        <v>12223888</v>
      </c>
      <c r="JF8" s="5">
        <v>79.77</v>
      </c>
      <c r="JG8" s="5">
        <v>12813451</v>
      </c>
      <c r="JH8" s="5">
        <v>78.62</v>
      </c>
      <c r="JI8" s="5">
        <v>10500991</v>
      </c>
      <c r="JJ8" s="5">
        <v>76.19</v>
      </c>
      <c r="JK8" s="5">
        <v>11793828</v>
      </c>
      <c r="JL8" s="5">
        <v>78.77</v>
      </c>
      <c r="JM8" s="5">
        <v>13187256</v>
      </c>
      <c r="JN8" s="5">
        <v>78.28</v>
      </c>
      <c r="JO8" s="5">
        <v>11674654</v>
      </c>
      <c r="JP8" s="5">
        <v>78.08</v>
      </c>
      <c r="JQ8" s="5">
        <v>10058452</v>
      </c>
      <c r="JR8" s="5">
        <v>80.430000000000007</v>
      </c>
      <c r="JS8" s="5">
        <v>10984279</v>
      </c>
      <c r="JT8" s="5">
        <v>79.39</v>
      </c>
      <c r="JU8" s="5">
        <v>10725966</v>
      </c>
      <c r="JV8" s="5">
        <v>80.44</v>
      </c>
      <c r="JW8" s="5">
        <v>9049749</v>
      </c>
      <c r="JX8" s="5">
        <v>78.81</v>
      </c>
      <c r="JY8" s="5">
        <v>10943778</v>
      </c>
      <c r="JZ8" s="5">
        <v>80.510000000000005</v>
      </c>
      <c r="KA8" s="5">
        <v>11714245</v>
      </c>
      <c r="KB8" s="5">
        <v>79.56</v>
      </c>
      <c r="KC8" s="5">
        <v>10611198</v>
      </c>
      <c r="KD8" s="5">
        <v>81.099999999999994</v>
      </c>
      <c r="KE8" s="5">
        <v>10535469</v>
      </c>
      <c r="KF8" s="5">
        <v>80.53</v>
      </c>
      <c r="KG8" s="5">
        <v>12302788</v>
      </c>
      <c r="KH8" s="5">
        <v>79.45</v>
      </c>
      <c r="KI8" s="5">
        <v>11709692</v>
      </c>
      <c r="KJ8" s="5">
        <v>79.680000000000007</v>
      </c>
      <c r="KK8" s="5">
        <v>9298949</v>
      </c>
      <c r="KL8" s="5">
        <v>78.040000000000006</v>
      </c>
      <c r="KM8" s="5">
        <v>10645785</v>
      </c>
      <c r="KN8" s="5">
        <v>78.040000000000006</v>
      </c>
      <c r="KO8" s="5">
        <v>11787683</v>
      </c>
      <c r="KP8" s="5">
        <v>79.83</v>
      </c>
      <c r="KQ8" s="5">
        <v>11501466</v>
      </c>
      <c r="KR8" s="5">
        <v>80.09</v>
      </c>
      <c r="KS8" s="5">
        <v>9849882</v>
      </c>
      <c r="KT8" s="5">
        <v>79.739999999999995</v>
      </c>
      <c r="KU8" s="5">
        <v>8281373</v>
      </c>
      <c r="KV8" s="5">
        <v>79.44</v>
      </c>
      <c r="KW8" s="5">
        <v>11972268</v>
      </c>
      <c r="KX8" s="5">
        <v>79.739999999999995</v>
      </c>
      <c r="KY8" s="5">
        <v>9709946</v>
      </c>
      <c r="KZ8" s="5">
        <v>77.819999999999993</v>
      </c>
      <c r="LA8" s="5">
        <v>11148144</v>
      </c>
      <c r="LB8" s="5">
        <v>78.989999999999995</v>
      </c>
      <c r="LC8" s="5">
        <v>6477812</v>
      </c>
      <c r="LD8" s="5">
        <v>79.41</v>
      </c>
      <c r="LE8" s="5">
        <v>5540294</v>
      </c>
      <c r="LF8" s="5">
        <v>81.06</v>
      </c>
      <c r="LG8" s="5">
        <v>5072127</v>
      </c>
      <c r="LH8" s="5">
        <v>80.52</v>
      </c>
      <c r="LI8" s="5">
        <v>5211800</v>
      </c>
      <c r="LJ8" s="5">
        <v>80.23</v>
      </c>
      <c r="LK8" s="5">
        <v>3328972</v>
      </c>
      <c r="LL8" s="5">
        <v>80.510000000000005</v>
      </c>
      <c r="LM8" s="5">
        <v>1556182</v>
      </c>
      <c r="LN8" s="5">
        <v>77.790000000000006</v>
      </c>
      <c r="LO8" s="14"/>
      <c r="LP8" s="14"/>
      <c r="LQ8" s="5">
        <v>4132979</v>
      </c>
      <c r="LR8" s="5">
        <v>80.319999999999993</v>
      </c>
      <c r="LS8" s="5">
        <v>5316197</v>
      </c>
      <c r="LT8" s="5">
        <v>80.010000000000005</v>
      </c>
      <c r="LU8" s="5">
        <v>3911205</v>
      </c>
      <c r="LV8" s="5">
        <v>81.22</v>
      </c>
      <c r="LW8" s="5">
        <v>2544722</v>
      </c>
      <c r="LX8" s="5">
        <v>78.709999999999994</v>
      </c>
      <c r="LY8" s="5">
        <v>10012450</v>
      </c>
      <c r="LZ8" s="5">
        <v>79.11</v>
      </c>
      <c r="MA8" s="5">
        <v>10017805</v>
      </c>
      <c r="MB8" s="5">
        <v>80.209999999999994</v>
      </c>
      <c r="MC8" s="5">
        <v>8026582</v>
      </c>
      <c r="MD8" s="5">
        <v>78.31</v>
      </c>
      <c r="ME8" s="5">
        <v>9765742</v>
      </c>
      <c r="MF8" s="5">
        <v>80.31</v>
      </c>
      <c r="MG8" s="5">
        <v>11224364</v>
      </c>
      <c r="MH8" s="5">
        <v>79.37</v>
      </c>
      <c r="MI8" s="5">
        <v>9582217</v>
      </c>
      <c r="MJ8" s="5">
        <v>80.41</v>
      </c>
      <c r="MK8" s="5">
        <v>5516844</v>
      </c>
      <c r="ML8" s="5">
        <v>82.41</v>
      </c>
      <c r="MM8" s="5">
        <v>9555667</v>
      </c>
      <c r="MN8" s="5">
        <v>79.58</v>
      </c>
      <c r="MO8" s="5">
        <v>6881126</v>
      </c>
      <c r="MP8" s="5">
        <v>78.66</v>
      </c>
      <c r="MQ8" s="5">
        <v>1338345</v>
      </c>
      <c r="MR8" s="5">
        <v>78.12</v>
      </c>
      <c r="MS8" s="5">
        <v>9616591</v>
      </c>
      <c r="MT8" s="5">
        <v>80.150000000000006</v>
      </c>
      <c r="MU8" s="5">
        <v>12738444</v>
      </c>
      <c r="MV8" s="5">
        <v>79.31</v>
      </c>
      <c r="MW8" s="5">
        <v>8612436</v>
      </c>
      <c r="MX8" s="5">
        <v>76.09</v>
      </c>
      <c r="MY8" s="5">
        <v>9515754</v>
      </c>
      <c r="MZ8" s="5">
        <v>77.760000000000005</v>
      </c>
      <c r="NA8" s="5">
        <v>10507105</v>
      </c>
      <c r="NB8" s="5">
        <v>78.84</v>
      </c>
      <c r="NC8" s="5">
        <v>9695625</v>
      </c>
      <c r="ND8" s="5">
        <v>80.17</v>
      </c>
      <c r="NE8" s="5">
        <v>7228964</v>
      </c>
      <c r="NF8" s="5">
        <v>78.41</v>
      </c>
      <c r="NG8" s="5">
        <v>10477527</v>
      </c>
      <c r="NH8" s="5">
        <v>80.3</v>
      </c>
      <c r="NI8" s="5">
        <v>9629568</v>
      </c>
      <c r="NJ8" s="5">
        <v>79.569999999999993</v>
      </c>
      <c r="NK8" s="5">
        <v>10208675</v>
      </c>
      <c r="NL8" s="5">
        <v>79.92</v>
      </c>
      <c r="NM8" s="5">
        <v>10161377</v>
      </c>
      <c r="NN8" s="5">
        <v>80.14</v>
      </c>
      <c r="NO8" s="5">
        <v>10292662</v>
      </c>
      <c r="NP8" s="5">
        <v>79.290000000000006</v>
      </c>
      <c r="NQ8" s="5">
        <v>9708100</v>
      </c>
      <c r="NR8" s="5">
        <v>80.27</v>
      </c>
      <c r="NS8" s="5">
        <v>8081061</v>
      </c>
      <c r="NT8" s="5">
        <v>76.260000000000005</v>
      </c>
      <c r="NU8" s="5">
        <v>11886596</v>
      </c>
      <c r="NV8" s="5">
        <v>79.42</v>
      </c>
      <c r="NW8" s="5">
        <v>12518292</v>
      </c>
      <c r="NX8" s="5">
        <v>79.88</v>
      </c>
      <c r="NY8" s="5">
        <v>11417094</v>
      </c>
      <c r="NZ8" s="5">
        <v>79.19</v>
      </c>
      <c r="OA8" s="5">
        <v>10974711</v>
      </c>
      <c r="OB8" s="5">
        <v>78.88</v>
      </c>
      <c r="OC8" s="5">
        <v>11929896</v>
      </c>
      <c r="OD8" s="5">
        <v>79.959999999999994</v>
      </c>
      <c r="OE8" s="5">
        <v>11493588</v>
      </c>
      <c r="OF8" s="5">
        <v>80.14</v>
      </c>
      <c r="OG8" s="5">
        <v>9244530</v>
      </c>
      <c r="OH8" s="5">
        <v>78.81</v>
      </c>
      <c r="OI8">
        <v>11477591</v>
      </c>
      <c r="OJ8" s="5">
        <v>80.650000000000006</v>
      </c>
      <c r="OK8" s="5">
        <v>11631111</v>
      </c>
      <c r="OL8" s="5">
        <v>80.150000000000006</v>
      </c>
      <c r="OM8" s="5">
        <v>11410479</v>
      </c>
      <c r="ON8" s="5">
        <v>81.13</v>
      </c>
      <c r="OO8" s="5">
        <v>11099056</v>
      </c>
      <c r="OP8" s="5">
        <v>81</v>
      </c>
      <c r="OQ8">
        <v>10971488</v>
      </c>
      <c r="OR8">
        <v>79.94</v>
      </c>
      <c r="OS8">
        <v>10584497</v>
      </c>
      <c r="OT8">
        <v>80.69</v>
      </c>
      <c r="OU8">
        <v>9519420</v>
      </c>
      <c r="OV8">
        <v>79.010000000000005</v>
      </c>
      <c r="OW8">
        <v>12042296</v>
      </c>
      <c r="OX8">
        <v>79.78</v>
      </c>
      <c r="OY8" s="5">
        <v>11929402</v>
      </c>
      <c r="OZ8">
        <v>80.319999999999993</v>
      </c>
      <c r="PA8" s="5">
        <v>80.349999999999994</v>
      </c>
      <c r="PB8">
        <v>80.84</v>
      </c>
      <c r="PC8" s="5"/>
      <c r="PD8" s="5"/>
      <c r="PE8">
        <v>11741121</v>
      </c>
      <c r="PF8">
        <v>80.13</v>
      </c>
      <c r="PG8">
        <v>11274271</v>
      </c>
      <c r="PH8">
        <v>80.91</v>
      </c>
      <c r="PI8">
        <v>9528400</v>
      </c>
      <c r="PJ8">
        <v>79.08</v>
      </c>
      <c r="PK8">
        <v>11663366</v>
      </c>
      <c r="PL8">
        <v>81.010000000000005</v>
      </c>
      <c r="PM8">
        <v>11663366</v>
      </c>
      <c r="PN8">
        <v>81.010000000000005</v>
      </c>
      <c r="PO8">
        <v>11448283</v>
      </c>
      <c r="PP8">
        <v>80.52</v>
      </c>
      <c r="PQ8">
        <v>11579844</v>
      </c>
      <c r="PR8">
        <v>80.209999999999994</v>
      </c>
      <c r="PS8">
        <v>12537398</v>
      </c>
      <c r="PT8">
        <v>79.62</v>
      </c>
      <c r="PU8">
        <v>11721611</v>
      </c>
      <c r="PV8">
        <v>80.09</v>
      </c>
      <c r="PW8">
        <v>9873124</v>
      </c>
      <c r="PX8">
        <v>78.709999999999994</v>
      </c>
      <c r="PY8">
        <v>11695804</v>
      </c>
      <c r="PZ8">
        <v>79.64</v>
      </c>
      <c r="QA8">
        <v>12407748</v>
      </c>
      <c r="QB8">
        <v>80.06</v>
      </c>
      <c r="QC8">
        <v>11283601</v>
      </c>
      <c r="QD8">
        <v>80.63</v>
      </c>
      <c r="QE8">
        <v>11669786</v>
      </c>
      <c r="QF8">
        <v>80.63</v>
      </c>
      <c r="QG8">
        <v>12437845</v>
      </c>
      <c r="QH8">
        <v>79.61</v>
      </c>
      <c r="QI8">
        <v>11802262</v>
      </c>
      <c r="QJ8">
        <v>80.44</v>
      </c>
      <c r="QK8">
        <v>9878153</v>
      </c>
      <c r="QL8">
        <v>78.05</v>
      </c>
      <c r="QM8" s="5">
        <v>12354002</v>
      </c>
      <c r="QN8" s="5">
        <v>80.37</v>
      </c>
      <c r="QO8" s="5">
        <v>11947894</v>
      </c>
      <c r="QP8" s="5">
        <v>79.959999999999994</v>
      </c>
      <c r="QQ8" s="5">
        <v>11753259</v>
      </c>
      <c r="QR8" s="5">
        <v>80.62</v>
      </c>
      <c r="QS8">
        <v>10967890</v>
      </c>
      <c r="QT8">
        <v>80.97</v>
      </c>
      <c r="QU8">
        <v>12412782</v>
      </c>
      <c r="QV8">
        <v>79.58</v>
      </c>
      <c r="QW8" s="5">
        <v>12211640</v>
      </c>
      <c r="QX8" s="5">
        <v>80</v>
      </c>
      <c r="QY8" s="5">
        <v>10109363</v>
      </c>
      <c r="QZ8" s="5">
        <v>78.709999999999994</v>
      </c>
      <c r="RA8" s="5">
        <v>12575403</v>
      </c>
      <c r="RB8" s="5">
        <v>79.739999999999995</v>
      </c>
      <c r="RC8" s="5">
        <v>12486626</v>
      </c>
      <c r="RD8" s="5">
        <v>80.11</v>
      </c>
      <c r="RE8">
        <v>11538233</v>
      </c>
      <c r="RF8">
        <v>80.61</v>
      </c>
      <c r="RG8" s="5">
        <v>11800537</v>
      </c>
      <c r="RH8" s="5">
        <v>80.239999999999995</v>
      </c>
      <c r="RI8">
        <v>12590089</v>
      </c>
      <c r="RJ8">
        <v>79.78</v>
      </c>
      <c r="RK8">
        <v>11969043</v>
      </c>
      <c r="RL8">
        <v>76.5</v>
      </c>
      <c r="RM8">
        <v>10150071</v>
      </c>
      <c r="RN8">
        <v>76.97</v>
      </c>
      <c r="RO8" s="5">
        <v>12432620</v>
      </c>
      <c r="RP8" s="5">
        <v>80.459999999999994</v>
      </c>
      <c r="RQ8" s="5">
        <v>12620458</v>
      </c>
      <c r="RR8" s="5">
        <v>78.33</v>
      </c>
      <c r="RS8" s="5">
        <v>12071181</v>
      </c>
      <c r="RT8" s="5">
        <v>81.16</v>
      </c>
      <c r="RU8" s="5">
        <v>12110505</v>
      </c>
      <c r="RV8" s="5">
        <v>80.66</v>
      </c>
      <c r="RW8" s="5">
        <v>13234601</v>
      </c>
      <c r="RX8" s="5">
        <v>80.53</v>
      </c>
      <c r="RY8" s="5">
        <v>12142311</v>
      </c>
      <c r="RZ8" s="5">
        <v>80.91</v>
      </c>
      <c r="SA8">
        <v>10372594</v>
      </c>
      <c r="SB8">
        <v>79.12</v>
      </c>
      <c r="SC8">
        <v>12992197</v>
      </c>
      <c r="SD8">
        <v>80.569999999999993</v>
      </c>
      <c r="SE8">
        <v>13210362</v>
      </c>
      <c r="SF8">
        <v>80.66</v>
      </c>
      <c r="SG8">
        <v>12362146</v>
      </c>
      <c r="SH8">
        <v>81.16</v>
      </c>
      <c r="SI8" s="5">
        <v>796192</v>
      </c>
      <c r="SJ8" s="5">
        <v>83.96</v>
      </c>
      <c r="SK8">
        <v>13055349</v>
      </c>
      <c r="SL8">
        <v>80.22</v>
      </c>
      <c r="SM8">
        <v>12247058</v>
      </c>
      <c r="SN8">
        <v>80.819999999999993</v>
      </c>
      <c r="SO8">
        <v>10616145</v>
      </c>
      <c r="SP8">
        <v>78.72</v>
      </c>
      <c r="SQ8">
        <v>13472743</v>
      </c>
      <c r="SR8">
        <v>80.489999999999995</v>
      </c>
      <c r="SS8">
        <v>12643743</v>
      </c>
      <c r="ST8">
        <v>80.510000000000005</v>
      </c>
      <c r="SU8">
        <v>12095410</v>
      </c>
      <c r="SV8">
        <v>80.41</v>
      </c>
      <c r="SW8">
        <v>12012203</v>
      </c>
      <c r="SX8">
        <v>81.489999999999995</v>
      </c>
      <c r="SY8">
        <v>13535659</v>
      </c>
      <c r="SZ8">
        <v>80.430000000000007</v>
      </c>
      <c r="TA8">
        <v>12668351</v>
      </c>
      <c r="TB8">
        <v>81.05</v>
      </c>
      <c r="TC8">
        <v>10610228</v>
      </c>
      <c r="TD8">
        <v>79.23</v>
      </c>
      <c r="TE8">
        <v>13182304</v>
      </c>
      <c r="TF8">
        <v>80.72</v>
      </c>
      <c r="TG8">
        <v>13522348</v>
      </c>
      <c r="TH8">
        <v>80.84</v>
      </c>
      <c r="TI8">
        <v>12502355</v>
      </c>
      <c r="TJ8">
        <v>81.41</v>
      </c>
      <c r="TK8">
        <v>12663783</v>
      </c>
      <c r="TL8">
        <v>81.290000000000006</v>
      </c>
      <c r="TM8">
        <v>12871544</v>
      </c>
      <c r="TN8">
        <v>80.709999999999994</v>
      </c>
      <c r="TO8">
        <v>11977714</v>
      </c>
      <c r="TP8">
        <v>82.15</v>
      </c>
      <c r="TQ8">
        <v>11055429</v>
      </c>
      <c r="TR8">
        <v>79.180000000000007</v>
      </c>
      <c r="TS8">
        <v>12824712</v>
      </c>
      <c r="TT8">
        <v>80.86</v>
      </c>
      <c r="TU8">
        <v>13526126</v>
      </c>
      <c r="TV8">
        <v>80.48</v>
      </c>
      <c r="TW8">
        <v>12212703</v>
      </c>
      <c r="TX8">
        <v>81.010000000000005</v>
      </c>
      <c r="TY8" s="30">
        <v>12257355</v>
      </c>
      <c r="TZ8" s="30">
        <v>80.59</v>
      </c>
      <c r="UA8">
        <v>13116214</v>
      </c>
      <c r="UB8">
        <v>80.64</v>
      </c>
      <c r="UC8">
        <v>13042718</v>
      </c>
      <c r="UD8">
        <v>80.760000000000005</v>
      </c>
      <c r="UE8">
        <v>10609999</v>
      </c>
      <c r="UF8">
        <v>80.19</v>
      </c>
      <c r="UG8">
        <v>13312134</v>
      </c>
      <c r="UH8">
        <v>81.09</v>
      </c>
      <c r="UI8">
        <v>13556997</v>
      </c>
      <c r="UJ8">
        <v>81.17</v>
      </c>
      <c r="UK8">
        <v>13047078</v>
      </c>
      <c r="UL8">
        <v>81.5</v>
      </c>
      <c r="UM8">
        <v>12955299</v>
      </c>
      <c r="UN8">
        <v>81.75</v>
      </c>
      <c r="UO8">
        <v>52783</v>
      </c>
      <c r="UP8">
        <v>85.54</v>
      </c>
      <c r="UQ8" s="5"/>
      <c r="UR8" s="5"/>
      <c r="US8">
        <v>1567012</v>
      </c>
      <c r="UT8">
        <v>79.790000000000006</v>
      </c>
      <c r="UU8">
        <v>7835116</v>
      </c>
      <c r="UV8">
        <v>78.08</v>
      </c>
      <c r="UW8">
        <v>13176435</v>
      </c>
      <c r="UX8">
        <v>79.97</v>
      </c>
      <c r="UY8">
        <v>12109096</v>
      </c>
      <c r="UZ8">
        <v>80.5</v>
      </c>
      <c r="VA8">
        <v>12222137</v>
      </c>
      <c r="VB8">
        <v>80.13</v>
      </c>
      <c r="VC8">
        <v>13658067</v>
      </c>
      <c r="VD8">
        <v>79.5</v>
      </c>
      <c r="VE8">
        <v>12425900</v>
      </c>
      <c r="VF8">
        <v>80</v>
      </c>
      <c r="VG8">
        <v>10304111</v>
      </c>
      <c r="VH8">
        <v>78.510000000000005</v>
      </c>
      <c r="VI8">
        <v>12458226</v>
      </c>
      <c r="VJ8">
        <v>80.23</v>
      </c>
      <c r="VK8">
        <v>12982426</v>
      </c>
      <c r="VL8">
        <v>79.53</v>
      </c>
      <c r="VM8">
        <v>12068773</v>
      </c>
      <c r="VN8">
        <v>80.39</v>
      </c>
      <c r="VO8">
        <v>11916997</v>
      </c>
      <c r="VP8">
        <v>79.67</v>
      </c>
      <c r="VQ8">
        <v>12926331</v>
      </c>
      <c r="VR8">
        <v>79.099999999999994</v>
      </c>
      <c r="VS8">
        <v>12894129</v>
      </c>
      <c r="VT8">
        <v>79.91</v>
      </c>
      <c r="VU8">
        <v>10698207</v>
      </c>
      <c r="VV8">
        <v>78.67</v>
      </c>
      <c r="VW8">
        <v>12484300</v>
      </c>
      <c r="VX8">
        <v>80.010000000000005</v>
      </c>
      <c r="VY8">
        <v>13212636</v>
      </c>
      <c r="VZ8">
        <v>80.569999999999993</v>
      </c>
      <c r="WA8">
        <v>12284717</v>
      </c>
      <c r="WB8">
        <v>81.06</v>
      </c>
      <c r="WC8">
        <v>12288279</v>
      </c>
      <c r="WD8">
        <v>80.67</v>
      </c>
      <c r="WE8">
        <v>13223329</v>
      </c>
      <c r="WF8">
        <v>79.95</v>
      </c>
      <c r="WG8">
        <v>13440135</v>
      </c>
      <c r="WH8">
        <v>79.459999999999994</v>
      </c>
      <c r="WI8">
        <v>11270566</v>
      </c>
      <c r="WJ8">
        <v>78.58</v>
      </c>
      <c r="WK8">
        <v>12815108</v>
      </c>
      <c r="WL8">
        <v>81.650000000000006</v>
      </c>
      <c r="WM8">
        <v>13762172</v>
      </c>
      <c r="WN8">
        <v>80.569999999999993</v>
      </c>
      <c r="WO8">
        <v>12633088</v>
      </c>
      <c r="WP8">
        <v>81.790000000000006</v>
      </c>
      <c r="WQ8">
        <v>12592925</v>
      </c>
      <c r="WR8">
        <v>81.510000000000005</v>
      </c>
      <c r="WS8">
        <v>13770837</v>
      </c>
      <c r="WT8">
        <v>79.56</v>
      </c>
      <c r="WU8">
        <v>13739900</v>
      </c>
      <c r="WV8">
        <v>80.98</v>
      </c>
      <c r="WW8">
        <v>11534378</v>
      </c>
      <c r="WX8">
        <v>79.44</v>
      </c>
      <c r="WY8">
        <v>14535677</v>
      </c>
      <c r="WZ8" s="15">
        <v>83.941400000000002</v>
      </c>
      <c r="XA8">
        <v>14094166</v>
      </c>
      <c r="XB8">
        <v>81.39</v>
      </c>
      <c r="XC8">
        <v>12876103</v>
      </c>
      <c r="XD8">
        <v>81.06</v>
      </c>
      <c r="XE8">
        <v>12927802</v>
      </c>
      <c r="XF8">
        <v>82.07</v>
      </c>
      <c r="XG8">
        <v>13281944</v>
      </c>
      <c r="XH8">
        <v>80.53</v>
      </c>
      <c r="XI8">
        <v>13629236</v>
      </c>
      <c r="XJ8">
        <v>81.19</v>
      </c>
      <c r="XK8">
        <v>11682615</v>
      </c>
      <c r="XL8">
        <v>79.540000000000006</v>
      </c>
      <c r="XM8">
        <v>12895467</v>
      </c>
      <c r="XN8">
        <v>80.23</v>
      </c>
      <c r="XO8">
        <v>13078375</v>
      </c>
      <c r="XP8">
        <v>80.569999999999993</v>
      </c>
      <c r="XQ8">
        <v>12248809</v>
      </c>
      <c r="XR8">
        <v>81.3</v>
      </c>
      <c r="XS8">
        <v>13208135</v>
      </c>
      <c r="XT8">
        <v>81.92</v>
      </c>
      <c r="XU8">
        <v>13971579</v>
      </c>
      <c r="XV8">
        <v>80.680000000000007</v>
      </c>
      <c r="XW8">
        <v>12659529</v>
      </c>
      <c r="XX8">
        <v>80.349999999999994</v>
      </c>
      <c r="XY8">
        <v>10498470</v>
      </c>
      <c r="XZ8">
        <v>79.22</v>
      </c>
      <c r="YA8">
        <v>13034134</v>
      </c>
      <c r="YB8">
        <v>81.599999999999994</v>
      </c>
      <c r="YC8">
        <v>13036994</v>
      </c>
      <c r="YD8">
        <v>81.569999999999993</v>
      </c>
      <c r="YE8">
        <v>11861193</v>
      </c>
      <c r="YF8">
        <v>81.12</v>
      </c>
      <c r="YG8">
        <v>11653962</v>
      </c>
      <c r="YH8">
        <v>81.510000000000005</v>
      </c>
      <c r="YI8">
        <v>13165201</v>
      </c>
      <c r="YJ8">
        <v>80.06</v>
      </c>
      <c r="YK8">
        <v>13010740</v>
      </c>
      <c r="YL8">
        <v>81.209999999999994</v>
      </c>
      <c r="YM8">
        <v>10490261</v>
      </c>
      <c r="YN8">
        <v>79.75</v>
      </c>
      <c r="YO8">
        <v>13054000</v>
      </c>
      <c r="YP8">
        <v>81.64</v>
      </c>
      <c r="YQ8">
        <v>13571886</v>
      </c>
      <c r="YR8">
        <v>81.02</v>
      </c>
      <c r="YS8">
        <v>13014470</v>
      </c>
      <c r="YT8">
        <v>82.11</v>
      </c>
      <c r="YU8">
        <v>12937186</v>
      </c>
      <c r="YV8">
        <v>81.59</v>
      </c>
      <c r="YW8">
        <v>13647390</v>
      </c>
      <c r="YX8">
        <v>80.86</v>
      </c>
      <c r="YY8">
        <v>13624406</v>
      </c>
      <c r="YZ8">
        <v>80.84</v>
      </c>
      <c r="ZA8">
        <v>11298485</v>
      </c>
      <c r="ZB8">
        <v>79.87</v>
      </c>
      <c r="ZC8">
        <v>13467399</v>
      </c>
      <c r="ZD8">
        <v>81.260000000000005</v>
      </c>
      <c r="ZE8">
        <v>13634754</v>
      </c>
      <c r="ZF8">
        <v>81.010000000000005</v>
      </c>
      <c r="ZG8">
        <v>13461824</v>
      </c>
      <c r="ZH8">
        <v>81.63</v>
      </c>
      <c r="ZI8">
        <v>12991253</v>
      </c>
      <c r="ZJ8">
        <v>81.05</v>
      </c>
      <c r="ZK8">
        <v>13675589</v>
      </c>
      <c r="ZL8">
        <v>81.069999999999993</v>
      </c>
      <c r="ZM8">
        <v>13571557</v>
      </c>
      <c r="ZN8">
        <v>80.78</v>
      </c>
      <c r="ZO8">
        <v>10527585</v>
      </c>
      <c r="ZP8">
        <v>75.72</v>
      </c>
      <c r="ZQ8">
        <v>13093164</v>
      </c>
      <c r="ZR8">
        <v>81.89</v>
      </c>
      <c r="ZS8" s="5">
        <v>11218303</v>
      </c>
      <c r="ZT8" s="5">
        <v>79.36</v>
      </c>
      <c r="ZU8">
        <v>12804937</v>
      </c>
      <c r="ZV8">
        <v>81.56</v>
      </c>
      <c r="ZW8">
        <v>52014</v>
      </c>
      <c r="ZX8">
        <v>74.180000000000007</v>
      </c>
      <c r="ZY8">
        <v>12551536</v>
      </c>
      <c r="ZZ8">
        <v>80.02</v>
      </c>
      <c r="AAA8">
        <v>12439482</v>
      </c>
      <c r="AAB8">
        <v>81.319999999999993</v>
      </c>
      <c r="AAC8">
        <v>10302736</v>
      </c>
      <c r="AAD8">
        <v>80.14</v>
      </c>
      <c r="AAE8">
        <v>12527029</v>
      </c>
      <c r="AAF8">
        <v>81.650000000000006</v>
      </c>
      <c r="AAG8">
        <v>13126914</v>
      </c>
      <c r="AAH8">
        <v>81.72</v>
      </c>
      <c r="AAI8">
        <v>12306947</v>
      </c>
      <c r="AAJ8">
        <v>80.08</v>
      </c>
      <c r="AAK8">
        <v>12852195</v>
      </c>
      <c r="AAL8">
        <v>82.08</v>
      </c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G8">
        <v>10215727</v>
      </c>
      <c r="ABH8">
        <v>77.11</v>
      </c>
      <c r="ABI8">
        <v>11785998</v>
      </c>
      <c r="ABJ8">
        <v>79.98</v>
      </c>
      <c r="ABK8">
        <v>12213518</v>
      </c>
      <c r="ABL8">
        <v>81.22</v>
      </c>
      <c r="ABM8">
        <v>11917517</v>
      </c>
      <c r="ABN8">
        <v>80.58</v>
      </c>
      <c r="ABO8">
        <v>12912565</v>
      </c>
      <c r="ABP8">
        <v>81.260000000000005</v>
      </c>
      <c r="ABQ8">
        <v>12583960</v>
      </c>
      <c r="ABR8">
        <v>81.03</v>
      </c>
      <c r="ABS8">
        <v>10859083</v>
      </c>
      <c r="ABT8">
        <v>79.819999999999993</v>
      </c>
      <c r="ABU8">
        <v>12841837</v>
      </c>
      <c r="ABV8">
        <v>81.73</v>
      </c>
      <c r="ABW8">
        <v>12870577</v>
      </c>
      <c r="ABX8">
        <v>81.89</v>
      </c>
      <c r="ABY8">
        <v>12532535</v>
      </c>
      <c r="ABZ8">
        <v>82.08</v>
      </c>
      <c r="ACA8">
        <v>12254406</v>
      </c>
      <c r="ACB8">
        <v>81.760000000000005</v>
      </c>
      <c r="ACC8">
        <v>13153292</v>
      </c>
      <c r="ACD8">
        <v>81.209999999999994</v>
      </c>
      <c r="ACE8">
        <v>12488924</v>
      </c>
      <c r="ACF8">
        <v>82.24</v>
      </c>
      <c r="ACG8">
        <v>10908852</v>
      </c>
      <c r="ACH8">
        <v>80.38</v>
      </c>
      <c r="ACI8">
        <v>12788031</v>
      </c>
      <c r="ACJ8">
        <v>82.09</v>
      </c>
      <c r="ACK8">
        <v>12800861</v>
      </c>
      <c r="ACL8">
        <v>82.05</v>
      </c>
      <c r="ACM8">
        <v>12237600</v>
      </c>
      <c r="ACN8">
        <v>82.14</v>
      </c>
      <c r="ACO8">
        <v>12012769</v>
      </c>
      <c r="ACP8">
        <v>81.88</v>
      </c>
      <c r="ACQ8">
        <v>12648887</v>
      </c>
      <c r="ACR8">
        <v>81.5</v>
      </c>
      <c r="ACS8">
        <v>12733704</v>
      </c>
      <c r="ACT8">
        <v>81.42</v>
      </c>
      <c r="ACU8">
        <v>10370506</v>
      </c>
      <c r="ACV8">
        <v>79.849999999999994</v>
      </c>
      <c r="ACW8">
        <v>12375711</v>
      </c>
      <c r="ACX8">
        <v>81.319999999999993</v>
      </c>
      <c r="ACY8">
        <v>12351674</v>
      </c>
      <c r="ACZ8">
        <v>81.38</v>
      </c>
      <c r="ADA8">
        <v>11896504</v>
      </c>
      <c r="ADB8">
        <v>82.21</v>
      </c>
      <c r="ADC8">
        <v>11755165</v>
      </c>
      <c r="ADD8">
        <v>77.03</v>
      </c>
      <c r="ADE8">
        <v>12417234</v>
      </c>
      <c r="ADF8">
        <v>82.01</v>
      </c>
      <c r="ADG8">
        <v>12455469</v>
      </c>
      <c r="ADH8">
        <v>82.83</v>
      </c>
      <c r="ADI8">
        <v>10248459</v>
      </c>
      <c r="ADJ8">
        <v>81.16</v>
      </c>
      <c r="ADK8">
        <v>11705782</v>
      </c>
      <c r="ADL8">
        <v>82.78</v>
      </c>
      <c r="ADM8">
        <v>12361135</v>
      </c>
      <c r="ADN8">
        <v>81.849999999999994</v>
      </c>
      <c r="ADO8">
        <v>11984554</v>
      </c>
      <c r="ADP8">
        <v>82.84</v>
      </c>
      <c r="ADQ8">
        <v>12017464</v>
      </c>
      <c r="ADR8">
        <v>83.02</v>
      </c>
      <c r="ADS8">
        <v>12641726</v>
      </c>
      <c r="ADT8">
        <v>82.4</v>
      </c>
      <c r="ADU8">
        <v>11683399</v>
      </c>
      <c r="ADV8">
        <v>82.22</v>
      </c>
      <c r="ADW8">
        <v>10771466</v>
      </c>
      <c r="ADX8">
        <v>80.36</v>
      </c>
      <c r="ADY8">
        <v>12734760</v>
      </c>
      <c r="ADZ8">
        <v>82.49</v>
      </c>
      <c r="AEA8">
        <v>12869497</v>
      </c>
      <c r="AEB8">
        <v>82</v>
      </c>
      <c r="AEC8">
        <v>12131486</v>
      </c>
      <c r="AED8">
        <v>82.65</v>
      </c>
      <c r="AEE8">
        <v>12203749</v>
      </c>
      <c r="AEF8">
        <v>82.39</v>
      </c>
      <c r="AEG8">
        <v>13225074</v>
      </c>
      <c r="AEH8">
        <v>82.18</v>
      </c>
      <c r="AEI8">
        <v>13791763</v>
      </c>
      <c r="AEJ8">
        <v>82.8</v>
      </c>
      <c r="AEK8">
        <v>10876464</v>
      </c>
      <c r="AEL8">
        <v>81.52</v>
      </c>
      <c r="AEM8">
        <v>11939576</v>
      </c>
      <c r="AEN8">
        <v>80.650000000000006</v>
      </c>
      <c r="AEO8">
        <v>13156728</v>
      </c>
      <c r="AEP8">
        <v>82.65</v>
      </c>
      <c r="AEQ8">
        <v>12494255</v>
      </c>
      <c r="AER8">
        <v>82.55</v>
      </c>
      <c r="AES8">
        <v>80096</v>
      </c>
      <c r="AET8">
        <v>83.32</v>
      </c>
      <c r="AEU8">
        <v>13065369</v>
      </c>
      <c r="AEV8">
        <v>82.01</v>
      </c>
      <c r="AEW8">
        <v>13016191</v>
      </c>
      <c r="AEX8">
        <v>82.67</v>
      </c>
      <c r="AEY8">
        <v>11033580</v>
      </c>
      <c r="AEZ8">
        <v>81.47</v>
      </c>
      <c r="AFA8">
        <v>12687732</v>
      </c>
      <c r="AFB8">
        <v>82.21</v>
      </c>
      <c r="AFC8">
        <v>13043049</v>
      </c>
      <c r="AFD8">
        <v>82.61</v>
      </c>
      <c r="AFE8">
        <v>12212535</v>
      </c>
      <c r="AFF8">
        <v>82.94</v>
      </c>
      <c r="AFG8">
        <v>12313200</v>
      </c>
      <c r="AFH8">
        <v>82.61</v>
      </c>
      <c r="AFI8">
        <v>12909824</v>
      </c>
      <c r="AFJ8">
        <v>82.16</v>
      </c>
      <c r="AFK8">
        <v>13124243</v>
      </c>
      <c r="AFL8">
        <v>82.64</v>
      </c>
      <c r="AFM8">
        <v>10964254</v>
      </c>
      <c r="AFN8">
        <v>81.36</v>
      </c>
      <c r="AFO8">
        <v>12803103</v>
      </c>
      <c r="AFP8">
        <v>82.55</v>
      </c>
      <c r="AFQ8">
        <v>12553556</v>
      </c>
      <c r="AFR8">
        <v>82.13</v>
      </c>
      <c r="AFS8">
        <v>12244405</v>
      </c>
      <c r="AFT8">
        <v>83.27</v>
      </c>
      <c r="AFU8">
        <v>12296199</v>
      </c>
      <c r="AFV8">
        <v>82.47</v>
      </c>
      <c r="AFW8">
        <v>13221849</v>
      </c>
      <c r="AFX8">
        <v>82.61</v>
      </c>
      <c r="AFY8">
        <v>13204026</v>
      </c>
      <c r="AFZ8">
        <v>82.67</v>
      </c>
      <c r="AGA8">
        <v>10129831</v>
      </c>
      <c r="AGB8">
        <v>81.52</v>
      </c>
      <c r="AGC8">
        <v>13553282</v>
      </c>
      <c r="AGD8">
        <v>82.77</v>
      </c>
      <c r="AGE8">
        <v>13387052</v>
      </c>
      <c r="AGF8">
        <v>82.32</v>
      </c>
      <c r="AGG8">
        <v>12919043</v>
      </c>
      <c r="AGH8">
        <v>82.95</v>
      </c>
      <c r="AGI8">
        <v>12257526</v>
      </c>
      <c r="AGJ8">
        <v>83.37</v>
      </c>
      <c r="AGK8">
        <v>12296199</v>
      </c>
      <c r="AGL8">
        <v>82.47</v>
      </c>
      <c r="AGM8">
        <v>12974425</v>
      </c>
      <c r="AGN8">
        <v>82.72</v>
      </c>
      <c r="AGO8">
        <v>159401</v>
      </c>
      <c r="AGP8">
        <v>86.68</v>
      </c>
      <c r="AGQ8">
        <v>12372775</v>
      </c>
      <c r="AGR8">
        <v>83.83</v>
      </c>
      <c r="AGS8">
        <v>12122256</v>
      </c>
      <c r="AGT8">
        <v>82.77</v>
      </c>
      <c r="AGU8">
        <v>10969096</v>
      </c>
      <c r="AGV8">
        <v>82.65</v>
      </c>
      <c r="AGW8">
        <v>9731138</v>
      </c>
      <c r="AGX8">
        <v>82.7</v>
      </c>
      <c r="AGY8">
        <v>10612026</v>
      </c>
      <c r="AGZ8">
        <v>82.73</v>
      </c>
      <c r="AHA8">
        <v>10537132</v>
      </c>
      <c r="AHB8">
        <v>82.73</v>
      </c>
      <c r="AHC8">
        <v>9393333</v>
      </c>
      <c r="AHD8">
        <v>81.86</v>
      </c>
      <c r="AHE8">
        <v>11095255</v>
      </c>
      <c r="AHF8">
        <v>83.19</v>
      </c>
      <c r="AHG8">
        <v>11362682</v>
      </c>
      <c r="AHH8">
        <v>82.32</v>
      </c>
      <c r="AHI8">
        <v>11126912</v>
      </c>
      <c r="AHJ8">
        <v>82.34</v>
      </c>
      <c r="AHK8">
        <v>10893521</v>
      </c>
      <c r="AHL8">
        <v>82.43</v>
      </c>
      <c r="AHM8">
        <v>12364904</v>
      </c>
      <c r="AHN8">
        <v>81.81</v>
      </c>
      <c r="AHO8">
        <v>11779785</v>
      </c>
      <c r="AHP8">
        <v>83.34</v>
      </c>
      <c r="AHQ8">
        <v>9614805</v>
      </c>
      <c r="AHR8">
        <v>82.84</v>
      </c>
      <c r="AHS8">
        <v>11495197</v>
      </c>
      <c r="AHT8">
        <v>84.32</v>
      </c>
      <c r="AHU8">
        <v>11993033</v>
      </c>
      <c r="AHV8">
        <v>83.96</v>
      </c>
      <c r="AHW8">
        <v>11309848</v>
      </c>
      <c r="AHX8">
        <v>83.78</v>
      </c>
      <c r="AHY8">
        <v>10961715</v>
      </c>
      <c r="AHZ8">
        <v>84.45</v>
      </c>
      <c r="AIA8">
        <v>12668952</v>
      </c>
      <c r="AIB8">
        <v>82.24</v>
      </c>
      <c r="AIC8">
        <v>12577689</v>
      </c>
      <c r="AID8">
        <v>83.69</v>
      </c>
      <c r="AIE8">
        <v>9842946</v>
      </c>
      <c r="AIF8">
        <v>82.02</v>
      </c>
      <c r="AIG8">
        <v>10619998</v>
      </c>
      <c r="AIH8">
        <v>82.98</v>
      </c>
      <c r="AII8">
        <v>11673578</v>
      </c>
      <c r="AIJ8">
        <v>83.73</v>
      </c>
      <c r="AIK8">
        <v>10935734</v>
      </c>
      <c r="AIL8">
        <v>83.7</v>
      </c>
      <c r="AIM8">
        <v>11213620</v>
      </c>
      <c r="AIN8">
        <v>83.58</v>
      </c>
      <c r="AIO8">
        <v>12193442</v>
      </c>
      <c r="AIP8">
        <v>82.92</v>
      </c>
      <c r="AIQ8">
        <v>11304526</v>
      </c>
      <c r="AIR8">
        <v>83.93</v>
      </c>
      <c r="AIS8">
        <v>10000994</v>
      </c>
      <c r="AIT8">
        <v>82.39</v>
      </c>
      <c r="AIU8">
        <v>12803256</v>
      </c>
      <c r="AIV8">
        <v>83.36</v>
      </c>
      <c r="AIW8">
        <v>14243559</v>
      </c>
      <c r="AIX8">
        <v>82.51</v>
      </c>
      <c r="AIY8">
        <v>10783116</v>
      </c>
      <c r="AIZ8">
        <v>80.03</v>
      </c>
      <c r="AJA8">
        <v>9991053</v>
      </c>
      <c r="AJB8">
        <v>81.87</v>
      </c>
      <c r="AJC8">
        <v>11925847</v>
      </c>
      <c r="AJD8">
        <v>82.86</v>
      </c>
      <c r="AJE8">
        <v>11570445</v>
      </c>
      <c r="AJF8">
        <v>83.62</v>
      </c>
      <c r="AJG8">
        <v>9705210</v>
      </c>
      <c r="AJH8">
        <v>82.15</v>
      </c>
      <c r="AJI8">
        <v>11503334</v>
      </c>
      <c r="AJJ8">
        <v>82.18</v>
      </c>
      <c r="AJK8">
        <v>11348440</v>
      </c>
      <c r="AJL8">
        <v>83.66</v>
      </c>
      <c r="AJM8">
        <v>11397781</v>
      </c>
      <c r="AJN8">
        <v>83.22</v>
      </c>
      <c r="AJO8">
        <v>10019515</v>
      </c>
      <c r="AJP8">
        <v>74.38</v>
      </c>
      <c r="AJQ8">
        <v>11768360</v>
      </c>
      <c r="AJR8">
        <v>82.8</v>
      </c>
      <c r="AJS8">
        <v>11530825</v>
      </c>
      <c r="AJT8">
        <v>83.42</v>
      </c>
      <c r="AJU8">
        <v>9635478</v>
      </c>
      <c r="AJV8">
        <v>82.27</v>
      </c>
      <c r="AJW8">
        <v>11198861</v>
      </c>
      <c r="AJX8">
        <v>83.39</v>
      </c>
      <c r="AJY8">
        <v>10853234</v>
      </c>
      <c r="AJZ8">
        <v>81.94</v>
      </c>
      <c r="AKA8">
        <v>11218744</v>
      </c>
      <c r="AKB8">
        <v>83.82</v>
      </c>
      <c r="AKC8">
        <v>10633697</v>
      </c>
      <c r="AKD8">
        <v>83.01</v>
      </c>
      <c r="AKE8">
        <v>12093000</v>
      </c>
      <c r="AKF8">
        <v>82.65</v>
      </c>
      <c r="AKG8">
        <v>11647153</v>
      </c>
      <c r="AKH8">
        <v>82.72</v>
      </c>
      <c r="AKI8">
        <v>9489100</v>
      </c>
      <c r="AKJ8">
        <v>82.19</v>
      </c>
      <c r="AKK8">
        <v>11736738</v>
      </c>
      <c r="AKL8">
        <v>83.59</v>
      </c>
      <c r="AKM8">
        <v>12009986</v>
      </c>
      <c r="AKN8">
        <v>82.04</v>
      </c>
      <c r="AKO8">
        <v>9984336</v>
      </c>
      <c r="AKP8">
        <v>82.86</v>
      </c>
      <c r="AKQ8">
        <v>11373685</v>
      </c>
      <c r="AKR8">
        <v>84.11</v>
      </c>
      <c r="AKS8">
        <v>11994611</v>
      </c>
      <c r="AKT8">
        <v>83.42</v>
      </c>
      <c r="AKU8">
        <v>11959118</v>
      </c>
      <c r="AKV8">
        <v>83.11</v>
      </c>
      <c r="AKW8">
        <v>9806260</v>
      </c>
      <c r="AKX8">
        <v>82.64</v>
      </c>
      <c r="AKY8">
        <v>11448014</v>
      </c>
      <c r="AKZ8">
        <v>83.78</v>
      </c>
      <c r="ALA8">
        <v>12255631</v>
      </c>
      <c r="ALB8">
        <v>82.63</v>
      </c>
      <c r="ALC8">
        <v>11326809</v>
      </c>
      <c r="ALD8">
        <v>84.06</v>
      </c>
      <c r="ALE8">
        <v>10878976</v>
      </c>
      <c r="ALF8">
        <v>82.75</v>
      </c>
      <c r="ALG8">
        <v>11979200</v>
      </c>
      <c r="ALH8">
        <v>82.67</v>
      </c>
      <c r="ALI8">
        <v>11508059</v>
      </c>
      <c r="ALJ8">
        <v>82.28</v>
      </c>
      <c r="ALK8">
        <v>9910456</v>
      </c>
      <c r="ALL8">
        <v>82.1</v>
      </c>
      <c r="ALM8">
        <v>11493702</v>
      </c>
      <c r="ALN8">
        <v>83.23</v>
      </c>
      <c r="ALO8">
        <v>12059979</v>
      </c>
      <c r="ALP8">
        <v>83.31</v>
      </c>
      <c r="ALQ8">
        <v>10242814</v>
      </c>
      <c r="ALR8">
        <v>79.55</v>
      </c>
      <c r="ALS8">
        <v>10277389</v>
      </c>
      <c r="ALT8">
        <v>83.78</v>
      </c>
      <c r="ALU8">
        <v>12316705</v>
      </c>
      <c r="ALV8">
        <v>83.06</v>
      </c>
      <c r="ALW8">
        <v>11715187</v>
      </c>
      <c r="ALX8">
        <v>83.38</v>
      </c>
      <c r="ALY8">
        <v>10153506</v>
      </c>
      <c r="ALZ8">
        <v>82.39</v>
      </c>
      <c r="AMA8">
        <v>11056363</v>
      </c>
      <c r="AMB8">
        <v>83.12</v>
      </c>
      <c r="AMC8">
        <v>11754542</v>
      </c>
      <c r="AMD8">
        <v>83.34</v>
      </c>
      <c r="AME8">
        <v>10377289</v>
      </c>
      <c r="AMF8">
        <v>83.57</v>
      </c>
      <c r="AMG8">
        <v>10949678</v>
      </c>
      <c r="AMH8">
        <v>83.81</v>
      </c>
      <c r="AMI8">
        <v>11955768</v>
      </c>
      <c r="AMJ8">
        <v>82.12</v>
      </c>
      <c r="AMK8">
        <v>11202855</v>
      </c>
      <c r="AML8">
        <v>84.3</v>
      </c>
      <c r="AMM8">
        <v>10228268</v>
      </c>
      <c r="AMN8">
        <v>81.91</v>
      </c>
      <c r="AMO8">
        <v>11136938</v>
      </c>
      <c r="AMP8">
        <v>81.52</v>
      </c>
      <c r="AMQ8">
        <v>11697645</v>
      </c>
      <c r="AMR8">
        <v>83.66</v>
      </c>
      <c r="AMS8">
        <v>11036661</v>
      </c>
      <c r="AMT8">
        <v>83.86</v>
      </c>
      <c r="AMU8">
        <v>11337190</v>
      </c>
      <c r="AMV8">
        <v>83.44</v>
      </c>
      <c r="AMW8">
        <v>12157289</v>
      </c>
      <c r="AMX8">
        <v>82.68</v>
      </c>
      <c r="AMY8">
        <v>11988865</v>
      </c>
      <c r="AMZ8">
        <v>83.39</v>
      </c>
      <c r="ANA8">
        <v>9977763</v>
      </c>
      <c r="ANB8">
        <v>81.47</v>
      </c>
      <c r="ANC8">
        <v>11562758</v>
      </c>
      <c r="AND8">
        <v>78.64</v>
      </c>
      <c r="ANE8">
        <v>11562758</v>
      </c>
      <c r="ANF8">
        <v>78.64</v>
      </c>
      <c r="ANG8">
        <v>11108286</v>
      </c>
      <c r="ANH8">
        <v>79.66</v>
      </c>
      <c r="ANI8">
        <v>11227485</v>
      </c>
      <c r="ANJ8">
        <v>79.63</v>
      </c>
      <c r="ANK8">
        <v>11624726</v>
      </c>
      <c r="ANL8">
        <v>79.08</v>
      </c>
      <c r="ANM8">
        <v>11336321</v>
      </c>
      <c r="ANN8">
        <v>78.959999999999994</v>
      </c>
      <c r="ANO8">
        <v>9644368</v>
      </c>
      <c r="ANP8">
        <v>77.78</v>
      </c>
      <c r="ANQ8">
        <v>11873825</v>
      </c>
      <c r="ANR8">
        <v>78.760000000000005</v>
      </c>
      <c r="ANS8">
        <v>11844402</v>
      </c>
      <c r="ANT8">
        <v>78.84</v>
      </c>
      <c r="ANU8">
        <v>10922028</v>
      </c>
      <c r="ANV8">
        <v>79.540000000000006</v>
      </c>
      <c r="ANW8">
        <v>10886219</v>
      </c>
      <c r="ANX8">
        <v>83.9</v>
      </c>
      <c r="ANY8">
        <v>11836940</v>
      </c>
      <c r="ANZ8">
        <v>82.51</v>
      </c>
      <c r="AOA8">
        <v>13137476</v>
      </c>
      <c r="AOB8">
        <v>82.85</v>
      </c>
      <c r="AOC8">
        <v>9332720</v>
      </c>
      <c r="AOD8">
        <v>79.02</v>
      </c>
      <c r="AOE8">
        <v>10719228</v>
      </c>
      <c r="AOF8">
        <v>80.739999999999995</v>
      </c>
      <c r="AOG8">
        <v>11861858</v>
      </c>
      <c r="AOH8">
        <v>81.52</v>
      </c>
      <c r="AOI8">
        <v>10833757</v>
      </c>
      <c r="AOJ8">
        <v>83.02</v>
      </c>
      <c r="AOK8">
        <v>10347946</v>
      </c>
      <c r="AOL8">
        <v>82.48</v>
      </c>
      <c r="AOM8">
        <v>11301504</v>
      </c>
      <c r="AON8">
        <v>82.79</v>
      </c>
      <c r="AOO8">
        <v>11068312</v>
      </c>
      <c r="AOP8">
        <v>83.26</v>
      </c>
      <c r="AOQ8">
        <v>9696541</v>
      </c>
      <c r="AOR8">
        <v>81.95</v>
      </c>
      <c r="AOS8">
        <v>11399568</v>
      </c>
      <c r="AOT8">
        <v>83.62</v>
      </c>
      <c r="AOU8">
        <v>11631740</v>
      </c>
      <c r="AOV8">
        <v>83.32</v>
      </c>
      <c r="AOW8">
        <v>11549764</v>
      </c>
      <c r="AOX8">
        <v>83.73</v>
      </c>
      <c r="AOY8">
        <v>10125010</v>
      </c>
      <c r="AOZ8">
        <v>83.6</v>
      </c>
      <c r="APA8">
        <v>11795033</v>
      </c>
      <c r="APB8">
        <v>81.08</v>
      </c>
      <c r="APC8">
        <v>11367436</v>
      </c>
      <c r="APD8">
        <v>81.73</v>
      </c>
      <c r="APE8">
        <v>9490451</v>
      </c>
      <c r="APF8">
        <v>82.28</v>
      </c>
      <c r="APG8">
        <v>11726541</v>
      </c>
      <c r="APH8">
        <v>83.69</v>
      </c>
      <c r="API8">
        <v>11835015</v>
      </c>
      <c r="APJ8">
        <v>83.45</v>
      </c>
      <c r="APK8">
        <v>11033053</v>
      </c>
      <c r="APL8">
        <v>83.81</v>
      </c>
      <c r="APM8">
        <v>11199319</v>
      </c>
      <c r="APN8">
        <v>83.63</v>
      </c>
      <c r="APO8">
        <v>12009723</v>
      </c>
      <c r="APP8">
        <v>83.17</v>
      </c>
      <c r="APQ8">
        <v>11171263</v>
      </c>
      <c r="APR8">
        <v>83.24</v>
      </c>
      <c r="APS8">
        <v>9451703</v>
      </c>
      <c r="APT8">
        <v>81.94</v>
      </c>
      <c r="APU8">
        <v>11753228</v>
      </c>
      <c r="APV8">
        <v>82.22</v>
      </c>
      <c r="APW8">
        <v>11654765</v>
      </c>
      <c r="APX8">
        <v>83.45</v>
      </c>
      <c r="APY8">
        <v>11186100</v>
      </c>
      <c r="APZ8">
        <v>82.92</v>
      </c>
      <c r="AQA8">
        <v>11195515</v>
      </c>
      <c r="AQB8">
        <v>83.28</v>
      </c>
      <c r="AQC8">
        <v>11477456</v>
      </c>
      <c r="AQD8">
        <v>83.11</v>
      </c>
      <c r="AQE8">
        <v>11303100</v>
      </c>
      <c r="AQF8">
        <v>83.31</v>
      </c>
      <c r="AQG8">
        <v>9181770</v>
      </c>
      <c r="AQH8">
        <v>81.92</v>
      </c>
      <c r="AQI8">
        <v>11672055</v>
      </c>
      <c r="AQJ8">
        <v>83.16</v>
      </c>
      <c r="AQK8">
        <v>11746232</v>
      </c>
      <c r="AQL8">
        <v>83.05</v>
      </c>
      <c r="AQM8">
        <v>10811667</v>
      </c>
      <c r="AQN8">
        <v>83.87</v>
      </c>
      <c r="AQO8">
        <v>10744447</v>
      </c>
      <c r="AQP8">
        <v>82.79</v>
      </c>
      <c r="AQQ8">
        <v>11497450</v>
      </c>
      <c r="AQR8">
        <v>82.87</v>
      </c>
      <c r="AQS8">
        <v>11052321</v>
      </c>
      <c r="AQT8">
        <v>83.4</v>
      </c>
      <c r="AQU8">
        <v>9244836</v>
      </c>
      <c r="AQV8">
        <v>82.17</v>
      </c>
      <c r="AQW8">
        <v>11289754</v>
      </c>
      <c r="AQX8">
        <v>83.27</v>
      </c>
      <c r="AQY8">
        <v>11414337</v>
      </c>
      <c r="AQZ8">
        <v>83.35</v>
      </c>
      <c r="ARA8">
        <v>10528578</v>
      </c>
      <c r="ARB8">
        <v>84.06</v>
      </c>
      <c r="ARC8">
        <v>10722826</v>
      </c>
      <c r="ARD8">
        <v>83.1</v>
      </c>
      <c r="ARE8">
        <v>544514</v>
      </c>
      <c r="ARF8">
        <v>82.96</v>
      </c>
      <c r="ARG8">
        <v>11198769</v>
      </c>
      <c r="ARH8">
        <v>83.32</v>
      </c>
      <c r="ARI8">
        <v>9263508</v>
      </c>
      <c r="ARJ8">
        <v>82.29</v>
      </c>
      <c r="ARK8">
        <v>11961295</v>
      </c>
      <c r="ARL8">
        <v>82.88</v>
      </c>
      <c r="ARM8">
        <v>11961295</v>
      </c>
      <c r="ARN8">
        <v>82.88</v>
      </c>
      <c r="ARO8">
        <v>11381528</v>
      </c>
      <c r="ARP8">
        <v>80.150000000000006</v>
      </c>
      <c r="ARQ8">
        <v>10971641</v>
      </c>
      <c r="ARR8">
        <v>80.599999999999994</v>
      </c>
      <c r="ARS8">
        <v>11730023</v>
      </c>
      <c r="ART8">
        <v>83.05</v>
      </c>
      <c r="ARU8">
        <v>11151960</v>
      </c>
      <c r="ARV8">
        <v>83.72</v>
      </c>
      <c r="ARW8">
        <v>9449615</v>
      </c>
      <c r="ARX8">
        <v>82.18</v>
      </c>
      <c r="ARY8">
        <v>11892984</v>
      </c>
      <c r="ARZ8">
        <v>83.19</v>
      </c>
      <c r="ASA8">
        <v>12440656</v>
      </c>
      <c r="ASB8">
        <v>82.78</v>
      </c>
      <c r="ASC8">
        <v>10320120</v>
      </c>
      <c r="ASD8">
        <v>83.13</v>
      </c>
      <c r="ASE8">
        <v>11070654</v>
      </c>
      <c r="ASF8">
        <v>83.52</v>
      </c>
      <c r="ASG8">
        <v>11773243</v>
      </c>
      <c r="ASH8">
        <v>83.11</v>
      </c>
      <c r="ASI8">
        <v>11350466</v>
      </c>
      <c r="ASJ8">
        <v>83.41</v>
      </c>
      <c r="ASK8">
        <v>9451789</v>
      </c>
      <c r="ASL8">
        <v>82.27</v>
      </c>
    </row>
    <row r="9" spans="2:1182" x14ac:dyDescent="0.3">
      <c r="B9" s="1" t="s">
        <v>33</v>
      </c>
      <c r="C9" s="5">
        <v>9170576</v>
      </c>
      <c r="D9" s="5">
        <v>79.72</v>
      </c>
      <c r="E9" s="5">
        <v>10054731</v>
      </c>
      <c r="F9" s="5">
        <v>81.59</v>
      </c>
      <c r="G9" s="5">
        <v>11074761</v>
      </c>
      <c r="H9" s="5">
        <v>81.92</v>
      </c>
      <c r="I9" s="5">
        <v>10896742</v>
      </c>
      <c r="J9" s="5">
        <v>82</v>
      </c>
      <c r="K9" s="5">
        <v>10803461</v>
      </c>
      <c r="L9" s="5">
        <v>82.12</v>
      </c>
      <c r="M9" s="5">
        <v>11476520</v>
      </c>
      <c r="N9" s="5">
        <v>81.19</v>
      </c>
      <c r="O9" s="5">
        <v>11311630</v>
      </c>
      <c r="P9" s="5">
        <v>81.27</v>
      </c>
      <c r="Q9" s="5">
        <v>9307637</v>
      </c>
      <c r="R9" s="5">
        <v>79.73</v>
      </c>
      <c r="S9" s="5">
        <v>11638078</v>
      </c>
      <c r="T9" s="5">
        <v>82.52</v>
      </c>
      <c r="U9" s="5">
        <v>11448169</v>
      </c>
      <c r="V9" s="5">
        <v>82.03</v>
      </c>
      <c r="W9" s="5">
        <v>10914813</v>
      </c>
      <c r="X9" s="5">
        <v>81.599999999999994</v>
      </c>
      <c r="Y9" s="5">
        <v>10923935</v>
      </c>
      <c r="Z9" s="5">
        <v>81.89</v>
      </c>
      <c r="AA9" s="5">
        <v>11543310</v>
      </c>
      <c r="AB9" s="5">
        <v>81.78</v>
      </c>
      <c r="AC9" s="5">
        <v>11318219</v>
      </c>
      <c r="AD9" s="5">
        <v>82.23</v>
      </c>
      <c r="AE9" s="5">
        <v>9315334</v>
      </c>
      <c r="AF9" s="5">
        <v>80.8</v>
      </c>
      <c r="AG9" s="5">
        <v>11291616</v>
      </c>
      <c r="AH9" s="5">
        <v>82.37</v>
      </c>
      <c r="AI9" s="5">
        <v>11113686</v>
      </c>
      <c r="AJ9" s="5">
        <v>82.85</v>
      </c>
      <c r="AK9" s="5">
        <v>10888479</v>
      </c>
      <c r="AL9" s="5">
        <v>83.16</v>
      </c>
      <c r="AM9" s="5">
        <v>10818755</v>
      </c>
      <c r="AN9" s="5">
        <v>82.92</v>
      </c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>
        <v>8312519</v>
      </c>
      <c r="FD9" s="5">
        <v>83.6</v>
      </c>
      <c r="FE9" s="5">
        <v>7152360</v>
      </c>
      <c r="FF9" s="5">
        <v>84.15</v>
      </c>
      <c r="FG9" s="5">
        <v>8963521</v>
      </c>
      <c r="FH9" s="5">
        <v>83.33</v>
      </c>
      <c r="FI9" s="5">
        <v>7604430</v>
      </c>
      <c r="FJ9" s="5">
        <v>82.98</v>
      </c>
      <c r="FK9" s="5">
        <v>8506681</v>
      </c>
      <c r="FL9" s="5">
        <v>82.61</v>
      </c>
      <c r="FM9" s="5">
        <v>9639843</v>
      </c>
      <c r="FN9" s="5">
        <v>82.21</v>
      </c>
      <c r="FO9" s="5">
        <v>5692596</v>
      </c>
      <c r="FP9" s="5">
        <v>68.78</v>
      </c>
      <c r="FQ9" s="5">
        <v>7530604</v>
      </c>
      <c r="FR9" s="5">
        <v>83.56</v>
      </c>
      <c r="FS9" s="5">
        <v>10513450</v>
      </c>
      <c r="FT9" s="5">
        <v>82.32</v>
      </c>
      <c r="FU9" s="5">
        <v>9912399</v>
      </c>
      <c r="FV9" s="5">
        <v>82.08</v>
      </c>
      <c r="FW9" s="5">
        <v>10035505</v>
      </c>
      <c r="FX9" s="5">
        <v>81.849999999999994</v>
      </c>
      <c r="FY9" s="5">
        <v>11364050</v>
      </c>
      <c r="FZ9" s="5">
        <v>82.27</v>
      </c>
      <c r="GA9" s="5">
        <v>11422612</v>
      </c>
      <c r="GB9" s="5">
        <v>82.53</v>
      </c>
      <c r="GC9" s="5">
        <v>8779241</v>
      </c>
      <c r="GD9" s="5">
        <v>81.56</v>
      </c>
      <c r="GE9" s="5">
        <v>10890361</v>
      </c>
      <c r="GF9" s="5">
        <v>82.68</v>
      </c>
      <c r="GG9" s="5">
        <v>11139119</v>
      </c>
      <c r="GH9" s="5">
        <v>82.28</v>
      </c>
      <c r="GI9" s="5">
        <v>10681282</v>
      </c>
      <c r="GJ9" s="5">
        <v>82.85</v>
      </c>
      <c r="GK9" s="5">
        <v>11271045</v>
      </c>
      <c r="GL9" s="5">
        <v>82.32</v>
      </c>
      <c r="GM9" s="5">
        <v>12750917</v>
      </c>
      <c r="GN9" s="5">
        <v>82.06</v>
      </c>
      <c r="GO9" s="5">
        <v>12300435</v>
      </c>
      <c r="GP9" s="5">
        <v>81.58</v>
      </c>
      <c r="GQ9" s="5">
        <v>9563329</v>
      </c>
      <c r="GR9" s="5">
        <v>80.760000000000005</v>
      </c>
      <c r="GS9" s="5">
        <v>10671290</v>
      </c>
      <c r="GT9" s="5">
        <v>82.08</v>
      </c>
      <c r="GU9" s="5">
        <v>11850906</v>
      </c>
      <c r="GV9" s="5">
        <v>82.02</v>
      </c>
      <c r="GW9" s="5">
        <v>11190563</v>
      </c>
      <c r="GX9" s="5">
        <v>82.38</v>
      </c>
      <c r="GY9" s="5">
        <v>11173975</v>
      </c>
      <c r="GZ9" s="5">
        <v>82.85</v>
      </c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>
        <v>11914088</v>
      </c>
      <c r="IZ9" s="5">
        <v>82.05</v>
      </c>
      <c r="JA9" s="5">
        <v>10893462</v>
      </c>
      <c r="JB9" s="5">
        <v>82.57</v>
      </c>
      <c r="JC9" s="5">
        <v>11548192</v>
      </c>
      <c r="JD9" s="5">
        <v>82.63</v>
      </c>
      <c r="JE9" s="5">
        <v>12508871</v>
      </c>
      <c r="JF9" s="5">
        <v>81.63</v>
      </c>
      <c r="JG9" s="5">
        <v>13122044</v>
      </c>
      <c r="JH9" s="5">
        <v>80.52</v>
      </c>
      <c r="JI9" s="5">
        <v>10900333</v>
      </c>
      <c r="JJ9" s="5">
        <v>79.09</v>
      </c>
      <c r="JK9" s="5">
        <v>12141161</v>
      </c>
      <c r="JL9" s="5">
        <v>81.09</v>
      </c>
      <c r="JM9" s="5">
        <v>13516300</v>
      </c>
      <c r="JN9" s="5">
        <v>80.23</v>
      </c>
      <c r="JO9" s="5">
        <v>11998018</v>
      </c>
      <c r="JP9" s="5">
        <v>80.239999999999995</v>
      </c>
      <c r="JQ9" s="5">
        <v>10316814</v>
      </c>
      <c r="JR9" s="5">
        <v>82.5</v>
      </c>
      <c r="JS9" s="5">
        <v>11245750</v>
      </c>
      <c r="JT9" s="5">
        <v>81.28</v>
      </c>
      <c r="JU9" s="5">
        <v>10997900</v>
      </c>
      <c r="JV9" s="5">
        <v>82.48</v>
      </c>
      <c r="JW9" s="5">
        <v>9372294</v>
      </c>
      <c r="JX9" s="5">
        <v>81.62</v>
      </c>
      <c r="JY9" s="5">
        <v>11227543</v>
      </c>
      <c r="JZ9" s="5">
        <v>82.59</v>
      </c>
      <c r="KA9" s="5">
        <v>12059219</v>
      </c>
      <c r="KB9" s="5">
        <v>81.91</v>
      </c>
      <c r="KC9" s="5">
        <v>10849206</v>
      </c>
      <c r="KD9" s="5">
        <v>82.92</v>
      </c>
      <c r="KE9" s="5">
        <v>10799430</v>
      </c>
      <c r="KF9" s="5">
        <v>82.54</v>
      </c>
      <c r="KG9" s="5">
        <v>12596766</v>
      </c>
      <c r="KH9" s="5">
        <v>81.349999999999994</v>
      </c>
      <c r="KI9" s="5">
        <v>11983457</v>
      </c>
      <c r="KJ9" s="5">
        <v>81.540000000000006</v>
      </c>
      <c r="KK9" s="5">
        <v>9588727</v>
      </c>
      <c r="KL9" s="5">
        <v>80.47</v>
      </c>
      <c r="KM9" s="5">
        <v>10930736</v>
      </c>
      <c r="KN9" s="5">
        <v>80.13</v>
      </c>
      <c r="KO9" s="5">
        <v>12073252</v>
      </c>
      <c r="KP9" s="5">
        <v>81.760000000000005</v>
      </c>
      <c r="KQ9" s="5">
        <v>11778741</v>
      </c>
      <c r="KR9" s="5">
        <v>82.02</v>
      </c>
      <c r="KS9" s="5">
        <v>10108143</v>
      </c>
      <c r="KT9" s="5">
        <v>81.83</v>
      </c>
      <c r="KU9" s="5">
        <v>8491718</v>
      </c>
      <c r="KV9" s="5">
        <v>81.459999999999994</v>
      </c>
      <c r="KW9" s="5">
        <v>12265498</v>
      </c>
      <c r="KX9" s="5">
        <v>81.69</v>
      </c>
      <c r="KY9" s="5">
        <v>10011485</v>
      </c>
      <c r="KZ9" s="5">
        <v>80.239999999999995</v>
      </c>
      <c r="LA9" s="5">
        <v>11471841</v>
      </c>
      <c r="LB9" s="5">
        <v>81.290000000000006</v>
      </c>
      <c r="LC9" s="5">
        <v>6637826</v>
      </c>
      <c r="LD9" s="5">
        <v>81.38</v>
      </c>
      <c r="LE9" s="5">
        <v>5671253</v>
      </c>
      <c r="LF9" s="5">
        <v>82.97</v>
      </c>
      <c r="LG9" s="5">
        <v>5199859</v>
      </c>
      <c r="LH9" s="5">
        <v>82.55</v>
      </c>
      <c r="LI9" s="5">
        <v>5342961</v>
      </c>
      <c r="LJ9" s="5">
        <v>82.25</v>
      </c>
      <c r="LK9" s="5">
        <v>3414272</v>
      </c>
      <c r="LL9" s="5">
        <v>82.57</v>
      </c>
      <c r="LM9" s="5">
        <v>1615644</v>
      </c>
      <c r="LN9" s="5">
        <v>80.760000000000005</v>
      </c>
      <c r="LO9" s="14"/>
      <c r="LP9" s="14"/>
      <c r="LQ9" s="5">
        <v>4243512</v>
      </c>
      <c r="LR9" s="5">
        <v>82.47</v>
      </c>
      <c r="LS9" s="5">
        <v>5444832</v>
      </c>
      <c r="LT9" s="5">
        <v>81.95</v>
      </c>
      <c r="LU9" s="5">
        <v>4002391</v>
      </c>
      <c r="LV9" s="5">
        <v>83.11</v>
      </c>
      <c r="LW9" s="5">
        <v>2618624</v>
      </c>
      <c r="LX9" s="5">
        <v>81</v>
      </c>
      <c r="LY9" s="5">
        <v>10260751</v>
      </c>
      <c r="LZ9" s="5">
        <v>81.08</v>
      </c>
      <c r="MA9" s="5">
        <v>10259542</v>
      </c>
      <c r="MB9" s="5">
        <v>82.15</v>
      </c>
      <c r="MC9" s="5">
        <v>8239369</v>
      </c>
      <c r="MD9" s="5">
        <v>80.39</v>
      </c>
      <c r="ME9" s="5">
        <v>10004320</v>
      </c>
      <c r="MF9" s="5">
        <v>82.27</v>
      </c>
      <c r="MG9" s="5">
        <v>11491421</v>
      </c>
      <c r="MH9" s="5">
        <v>81.260000000000005</v>
      </c>
      <c r="MI9" s="5">
        <v>9800741</v>
      </c>
      <c r="MJ9" s="5">
        <v>82.24</v>
      </c>
      <c r="MK9" s="5">
        <v>5638684</v>
      </c>
      <c r="ML9" s="5">
        <v>84.23</v>
      </c>
      <c r="MM9" s="5">
        <v>9777172</v>
      </c>
      <c r="MN9" s="5">
        <v>81.430000000000007</v>
      </c>
      <c r="MO9" s="5">
        <v>7048507</v>
      </c>
      <c r="MP9" s="5">
        <v>80.569999999999993</v>
      </c>
      <c r="MQ9" s="5">
        <v>1375933</v>
      </c>
      <c r="MR9" s="5">
        <v>80.319999999999993</v>
      </c>
      <c r="MS9" s="5">
        <v>9840447</v>
      </c>
      <c r="MT9" s="5">
        <v>82.02</v>
      </c>
      <c r="MU9" s="5">
        <v>13072437</v>
      </c>
      <c r="MV9" s="5">
        <v>81.39</v>
      </c>
      <c r="MW9" s="5">
        <v>8846554</v>
      </c>
      <c r="MX9" s="5">
        <v>78.16</v>
      </c>
      <c r="MY9" s="5">
        <v>9749237</v>
      </c>
      <c r="MZ9" s="5">
        <v>79.67</v>
      </c>
      <c r="NA9" s="5">
        <v>10798993</v>
      </c>
      <c r="NB9" s="5">
        <v>81.03</v>
      </c>
      <c r="NC9" s="5">
        <v>9921657</v>
      </c>
      <c r="ND9" s="5">
        <v>82.04</v>
      </c>
      <c r="NE9" s="5">
        <v>7425726</v>
      </c>
      <c r="NF9" s="5">
        <v>80.55</v>
      </c>
      <c r="NG9" s="5">
        <v>10740815</v>
      </c>
      <c r="NH9" s="5">
        <v>82.32</v>
      </c>
      <c r="NI9" s="5">
        <v>9856886</v>
      </c>
      <c r="NJ9" s="5">
        <v>81.44</v>
      </c>
      <c r="NK9" s="5">
        <v>10446553</v>
      </c>
      <c r="NL9" s="5">
        <v>81.78</v>
      </c>
      <c r="NM9" s="5">
        <v>10408906</v>
      </c>
      <c r="NN9" s="5">
        <v>82.09</v>
      </c>
      <c r="NO9" s="5">
        <v>10574566</v>
      </c>
      <c r="NP9" s="5">
        <v>81.459999999999994</v>
      </c>
      <c r="NQ9" s="5">
        <v>9950492</v>
      </c>
      <c r="NR9" s="5">
        <v>82.27</v>
      </c>
      <c r="NS9" s="5">
        <v>8348399</v>
      </c>
      <c r="NT9" s="5">
        <v>78.790000000000006</v>
      </c>
      <c r="NU9" s="5">
        <v>12192813</v>
      </c>
      <c r="NV9" s="5">
        <v>81.47</v>
      </c>
      <c r="NW9" s="5">
        <v>12839070</v>
      </c>
      <c r="NX9" s="5">
        <v>81.93</v>
      </c>
      <c r="NY9" s="5">
        <v>11725737</v>
      </c>
      <c r="NZ9" s="5">
        <v>81.33</v>
      </c>
      <c r="OA9" s="5">
        <v>11281657</v>
      </c>
      <c r="OB9" s="5">
        <v>81.08</v>
      </c>
      <c r="OC9" s="5">
        <v>12261841</v>
      </c>
      <c r="OD9" s="5">
        <v>82.19</v>
      </c>
      <c r="OE9" s="5">
        <v>11779906</v>
      </c>
      <c r="OF9" s="5">
        <v>82.13</v>
      </c>
      <c r="OG9" s="5">
        <v>9527111</v>
      </c>
      <c r="OH9" s="5">
        <v>81.22</v>
      </c>
      <c r="OI9">
        <v>11776204</v>
      </c>
      <c r="OJ9" s="5">
        <v>82.75</v>
      </c>
      <c r="OK9" s="5">
        <v>11916427</v>
      </c>
      <c r="OL9" s="5">
        <v>82.12</v>
      </c>
      <c r="OM9" s="5">
        <v>11703872</v>
      </c>
      <c r="ON9" s="5">
        <v>83.22</v>
      </c>
      <c r="OO9" s="5">
        <v>11388852</v>
      </c>
      <c r="OP9" s="5">
        <v>83.12</v>
      </c>
      <c r="OQ9">
        <v>11253743</v>
      </c>
      <c r="OR9">
        <v>81.99</v>
      </c>
      <c r="OS9">
        <v>10841308</v>
      </c>
      <c r="OT9">
        <v>82.65</v>
      </c>
      <c r="OU9">
        <v>9762848</v>
      </c>
      <c r="OV9">
        <v>81.03</v>
      </c>
      <c r="OW9">
        <v>12365557</v>
      </c>
      <c r="OX9">
        <v>81.92</v>
      </c>
      <c r="OY9" s="5">
        <v>12261781</v>
      </c>
      <c r="OZ9">
        <v>82.56</v>
      </c>
      <c r="PA9" s="5">
        <v>83.17</v>
      </c>
      <c r="PB9">
        <v>83.46</v>
      </c>
      <c r="PC9" s="5"/>
      <c r="PD9" s="5"/>
      <c r="PE9">
        <v>12106547</v>
      </c>
      <c r="PF9">
        <v>82.63</v>
      </c>
      <c r="PG9">
        <v>11579359</v>
      </c>
      <c r="PH9">
        <v>83.1</v>
      </c>
      <c r="PI9">
        <v>9838526</v>
      </c>
      <c r="PJ9">
        <v>81.650000000000006</v>
      </c>
      <c r="PK9">
        <v>11969334</v>
      </c>
      <c r="PL9">
        <v>83.13</v>
      </c>
      <c r="PM9">
        <v>11969334</v>
      </c>
      <c r="PN9">
        <v>83.13</v>
      </c>
      <c r="PO9">
        <v>11744553</v>
      </c>
      <c r="PP9">
        <v>82.6</v>
      </c>
      <c r="PQ9">
        <v>11870589</v>
      </c>
      <c r="PR9">
        <v>82.22</v>
      </c>
      <c r="PS9">
        <v>12840792</v>
      </c>
      <c r="PT9">
        <v>81.55</v>
      </c>
      <c r="PU9">
        <v>11997157</v>
      </c>
      <c r="PV9">
        <v>81.97</v>
      </c>
      <c r="PW9">
        <v>10172577</v>
      </c>
      <c r="PX9">
        <v>81.099999999999994</v>
      </c>
      <c r="PY9">
        <v>12049500</v>
      </c>
      <c r="PZ9">
        <v>82.05</v>
      </c>
      <c r="QA9">
        <v>12740084</v>
      </c>
      <c r="QB9">
        <v>82.2</v>
      </c>
      <c r="QC9">
        <v>11579175</v>
      </c>
      <c r="QD9">
        <v>82.75</v>
      </c>
      <c r="QE9">
        <v>11960554</v>
      </c>
      <c r="QF9">
        <v>82.64</v>
      </c>
      <c r="QG9">
        <v>12749621</v>
      </c>
      <c r="QH9">
        <v>81.61</v>
      </c>
      <c r="QI9">
        <v>12079205</v>
      </c>
      <c r="QJ9">
        <v>82.33</v>
      </c>
      <c r="QK9">
        <v>10133262</v>
      </c>
      <c r="QL9">
        <v>80.069999999999993</v>
      </c>
      <c r="QM9" s="5">
        <v>12669480</v>
      </c>
      <c r="QN9" s="5">
        <v>82.43</v>
      </c>
      <c r="QO9" s="5">
        <v>12247648</v>
      </c>
      <c r="QP9" s="5">
        <v>81.97</v>
      </c>
      <c r="QQ9" s="5">
        <v>12024713</v>
      </c>
      <c r="QR9" s="5">
        <v>82.49</v>
      </c>
      <c r="QS9">
        <v>11229706</v>
      </c>
      <c r="QT9">
        <v>82.91</v>
      </c>
      <c r="QU9">
        <v>12725536</v>
      </c>
      <c r="QV9">
        <v>81.58</v>
      </c>
      <c r="QW9" s="5">
        <v>12505200</v>
      </c>
      <c r="QX9" s="5">
        <v>81.93</v>
      </c>
      <c r="QY9" s="5">
        <v>10363967</v>
      </c>
      <c r="QZ9" s="5">
        <v>80.7</v>
      </c>
      <c r="RA9" s="5">
        <v>12881275</v>
      </c>
      <c r="RB9" s="5">
        <v>81.680000000000007</v>
      </c>
      <c r="RC9" s="5">
        <v>12801631</v>
      </c>
      <c r="RD9" s="5">
        <v>82.13</v>
      </c>
      <c r="RE9">
        <v>11822264</v>
      </c>
      <c r="RF9">
        <v>82.59</v>
      </c>
      <c r="RG9" s="5">
        <v>12109359</v>
      </c>
      <c r="RH9" s="5">
        <v>82.34</v>
      </c>
      <c r="RI9">
        <v>12906704</v>
      </c>
      <c r="RJ9">
        <v>81.78</v>
      </c>
      <c r="RK9">
        <v>12267956</v>
      </c>
      <c r="RL9">
        <v>78.41</v>
      </c>
      <c r="RM9">
        <v>10440020</v>
      </c>
      <c r="RN9">
        <v>79.17</v>
      </c>
      <c r="RO9" s="5">
        <v>12813598</v>
      </c>
      <c r="RP9" s="5">
        <v>82.93</v>
      </c>
      <c r="RQ9" s="5">
        <v>12967538</v>
      </c>
      <c r="RR9" s="5">
        <v>80.489999999999995</v>
      </c>
      <c r="RS9" s="5">
        <v>12386329</v>
      </c>
      <c r="RT9" s="5">
        <v>83.28</v>
      </c>
      <c r="RU9" s="5">
        <v>12442394</v>
      </c>
      <c r="RV9" s="5">
        <v>82.87</v>
      </c>
      <c r="RW9" s="5">
        <v>13610588</v>
      </c>
      <c r="RX9" s="5">
        <v>82.82</v>
      </c>
      <c r="RY9" s="5">
        <v>12497508</v>
      </c>
      <c r="RZ9" s="5">
        <v>83.28</v>
      </c>
      <c r="SA9">
        <v>10761125</v>
      </c>
      <c r="SB9">
        <v>82.09</v>
      </c>
      <c r="SC9">
        <v>13383098</v>
      </c>
      <c r="SD9">
        <v>83</v>
      </c>
      <c r="SE9">
        <v>13571372</v>
      </c>
      <c r="SF9">
        <v>82.87</v>
      </c>
      <c r="SG9">
        <v>12689247</v>
      </c>
      <c r="SH9">
        <v>83.3</v>
      </c>
      <c r="SI9" s="5">
        <v>810358</v>
      </c>
      <c r="SJ9" s="5">
        <v>85.46</v>
      </c>
      <c r="SK9">
        <v>13441332</v>
      </c>
      <c r="SL9">
        <v>82.59</v>
      </c>
      <c r="SM9">
        <v>12659274</v>
      </c>
      <c r="SN9">
        <v>83.54</v>
      </c>
      <c r="SO9">
        <v>11082593</v>
      </c>
      <c r="SP9">
        <v>82.18</v>
      </c>
      <c r="SQ9">
        <v>13918240</v>
      </c>
      <c r="SR9">
        <v>83.15</v>
      </c>
      <c r="SS9">
        <v>12993432</v>
      </c>
      <c r="ST9">
        <v>82.74</v>
      </c>
      <c r="SU9">
        <v>12470647</v>
      </c>
      <c r="SV9">
        <v>82.91</v>
      </c>
      <c r="SW9">
        <v>12364218</v>
      </c>
      <c r="SX9">
        <v>83.88</v>
      </c>
      <c r="SY9">
        <v>13948765</v>
      </c>
      <c r="SZ9">
        <v>82.89</v>
      </c>
      <c r="TA9">
        <v>13100115</v>
      </c>
      <c r="TB9">
        <v>83.81</v>
      </c>
      <c r="TC9">
        <v>11069407</v>
      </c>
      <c r="TD9">
        <v>82.66</v>
      </c>
      <c r="TE9">
        <v>13575433</v>
      </c>
      <c r="TF9">
        <v>83.13</v>
      </c>
      <c r="TG9">
        <v>13887938</v>
      </c>
      <c r="TH9">
        <v>83.03</v>
      </c>
      <c r="TI9">
        <v>12857503</v>
      </c>
      <c r="TJ9">
        <v>83.72</v>
      </c>
      <c r="TK9">
        <v>13072152</v>
      </c>
      <c r="TL9">
        <v>83.91</v>
      </c>
      <c r="TM9">
        <v>13251816</v>
      </c>
      <c r="TN9">
        <v>83.1</v>
      </c>
      <c r="TO9">
        <v>12401524</v>
      </c>
      <c r="TP9">
        <v>85.06</v>
      </c>
      <c r="TQ9">
        <v>11529281</v>
      </c>
      <c r="TR9">
        <v>82.57</v>
      </c>
      <c r="TS9">
        <v>13269561</v>
      </c>
      <c r="TT9">
        <v>83.66</v>
      </c>
      <c r="TU9">
        <v>13961854</v>
      </c>
      <c r="TV9">
        <v>83.07</v>
      </c>
      <c r="TW9">
        <v>12578719</v>
      </c>
      <c r="TX9">
        <v>83.44</v>
      </c>
      <c r="TY9" s="30">
        <v>12642484</v>
      </c>
      <c r="TZ9" s="30">
        <v>83.12</v>
      </c>
      <c r="UA9">
        <v>13493013</v>
      </c>
      <c r="UB9">
        <v>82.95</v>
      </c>
      <c r="UC9">
        <v>13453302</v>
      </c>
      <c r="UD9">
        <v>83.3</v>
      </c>
      <c r="UE9">
        <v>11073262</v>
      </c>
      <c r="UF9">
        <v>83.69</v>
      </c>
      <c r="UG9">
        <v>13673696</v>
      </c>
      <c r="UH9">
        <v>83.29</v>
      </c>
      <c r="UI9">
        <v>13911254</v>
      </c>
      <c r="UJ9">
        <v>83.29</v>
      </c>
      <c r="UK9">
        <v>13393229</v>
      </c>
      <c r="UL9">
        <v>83.67</v>
      </c>
      <c r="UM9">
        <v>13297220</v>
      </c>
      <c r="UN9">
        <v>83.91</v>
      </c>
      <c r="UO9">
        <v>54766</v>
      </c>
      <c r="UP9">
        <v>88.76</v>
      </c>
      <c r="UQ9" s="5"/>
      <c r="UR9" s="5"/>
      <c r="US9">
        <v>1610333</v>
      </c>
      <c r="UT9">
        <v>82</v>
      </c>
      <c r="UU9">
        <v>8032106</v>
      </c>
      <c r="UV9">
        <v>80.040000000000006</v>
      </c>
      <c r="UW9">
        <v>13481871</v>
      </c>
      <c r="UX9">
        <v>81.819999999999993</v>
      </c>
      <c r="UY9">
        <v>12402190</v>
      </c>
      <c r="UZ9">
        <v>82.45</v>
      </c>
      <c r="VA9">
        <v>12515323</v>
      </c>
      <c r="VB9">
        <v>82.05</v>
      </c>
      <c r="VC9">
        <v>13964379</v>
      </c>
      <c r="VD9">
        <v>81.28</v>
      </c>
      <c r="VE9">
        <v>12707438</v>
      </c>
      <c r="VF9">
        <v>81.81</v>
      </c>
      <c r="VG9">
        <v>10566804</v>
      </c>
      <c r="VH9">
        <v>80.510000000000005</v>
      </c>
      <c r="VI9">
        <v>12744821</v>
      </c>
      <c r="VJ9">
        <v>82.08</v>
      </c>
      <c r="VK9">
        <v>13273404</v>
      </c>
      <c r="VL9">
        <v>81.319999999999993</v>
      </c>
      <c r="VM9">
        <v>12344291</v>
      </c>
      <c r="VN9">
        <v>82.23</v>
      </c>
      <c r="VO9">
        <v>12217874</v>
      </c>
      <c r="VP9">
        <v>81.680000000000007</v>
      </c>
      <c r="VQ9">
        <v>13333270</v>
      </c>
      <c r="VR9">
        <v>81.59</v>
      </c>
      <c r="VS9">
        <v>13240252</v>
      </c>
      <c r="VT9">
        <v>82.05</v>
      </c>
      <c r="VU9">
        <v>11012291</v>
      </c>
      <c r="VV9">
        <v>80.98</v>
      </c>
      <c r="VW9">
        <v>12798645</v>
      </c>
      <c r="VX9">
        <v>82.02</v>
      </c>
      <c r="VY9">
        <v>13513216</v>
      </c>
      <c r="VZ9">
        <v>82.4</v>
      </c>
      <c r="WA9">
        <v>12547753</v>
      </c>
      <c r="WB9">
        <v>82.79</v>
      </c>
      <c r="WC9">
        <v>12585803</v>
      </c>
      <c r="WD9">
        <v>82.62</v>
      </c>
      <c r="WE9">
        <v>13519727</v>
      </c>
      <c r="WF9">
        <v>81.739999999999995</v>
      </c>
      <c r="WG9">
        <v>13744942</v>
      </c>
      <c r="WH9">
        <v>81.260000000000005</v>
      </c>
      <c r="WI9">
        <v>11572435</v>
      </c>
      <c r="WJ9">
        <v>80.680000000000007</v>
      </c>
      <c r="WK9">
        <v>13119837</v>
      </c>
      <c r="WL9">
        <v>83.59</v>
      </c>
      <c r="WM9">
        <v>14085780</v>
      </c>
      <c r="WN9">
        <v>82.47</v>
      </c>
      <c r="WO9">
        <v>12928484</v>
      </c>
      <c r="WP9">
        <v>83.7</v>
      </c>
      <c r="WQ9">
        <v>12881256</v>
      </c>
      <c r="WR9">
        <v>83.37</v>
      </c>
      <c r="WS9">
        <v>14236170</v>
      </c>
      <c r="WT9">
        <v>82.25</v>
      </c>
      <c r="WU9">
        <v>14056854</v>
      </c>
      <c r="WV9">
        <v>82.85</v>
      </c>
      <c r="WW9">
        <v>11899108</v>
      </c>
      <c r="WX9">
        <v>81.95</v>
      </c>
      <c r="WY9">
        <v>15990048</v>
      </c>
      <c r="WZ9" s="15">
        <v>92.340180000000004</v>
      </c>
      <c r="XA9">
        <v>14535677</v>
      </c>
      <c r="XB9">
        <v>83.94</v>
      </c>
      <c r="XC9">
        <v>13227678</v>
      </c>
      <c r="XD9">
        <v>83.28</v>
      </c>
      <c r="XE9">
        <v>13249806</v>
      </c>
      <c r="XF9">
        <v>84.11</v>
      </c>
      <c r="XG9">
        <v>13635556</v>
      </c>
      <c r="XH9">
        <v>82.67</v>
      </c>
      <c r="XI9">
        <v>13992764</v>
      </c>
      <c r="XJ9">
        <v>83.36</v>
      </c>
      <c r="XK9">
        <v>12036642</v>
      </c>
      <c r="XL9">
        <v>81.96</v>
      </c>
      <c r="XM9">
        <v>13299964</v>
      </c>
      <c r="XN9">
        <v>82.75</v>
      </c>
      <c r="XO9">
        <v>13446048</v>
      </c>
      <c r="XP9">
        <v>82.83</v>
      </c>
      <c r="XQ9">
        <v>12610334</v>
      </c>
      <c r="XR9">
        <v>83.7</v>
      </c>
      <c r="XS9">
        <v>13571439</v>
      </c>
      <c r="XT9">
        <v>84.18</v>
      </c>
      <c r="XU9">
        <v>14359502</v>
      </c>
      <c r="XV9">
        <v>82.92</v>
      </c>
      <c r="XW9">
        <v>13047676</v>
      </c>
      <c r="XX9">
        <v>82.81</v>
      </c>
      <c r="XY9">
        <v>10991244</v>
      </c>
      <c r="XZ9">
        <v>82.94</v>
      </c>
      <c r="YA9">
        <v>13452141</v>
      </c>
      <c r="YB9">
        <v>84.21</v>
      </c>
      <c r="YC9">
        <v>13449520</v>
      </c>
      <c r="YD9">
        <v>84.15</v>
      </c>
      <c r="YE9">
        <v>12240896</v>
      </c>
      <c r="YF9">
        <v>83.72</v>
      </c>
      <c r="YG9">
        <v>12079584</v>
      </c>
      <c r="YH9">
        <v>84.49</v>
      </c>
      <c r="YI9">
        <v>13651065</v>
      </c>
      <c r="YJ9">
        <v>83.01</v>
      </c>
      <c r="YK9">
        <v>13471472</v>
      </c>
      <c r="YL9">
        <v>84.08</v>
      </c>
      <c r="YM9">
        <v>11005661</v>
      </c>
      <c r="YN9">
        <v>83.67</v>
      </c>
      <c r="YO9">
        <v>13469702</v>
      </c>
      <c r="YP9">
        <v>84.24</v>
      </c>
      <c r="YQ9">
        <v>13950202</v>
      </c>
      <c r="YR9">
        <v>83.28</v>
      </c>
      <c r="YS9">
        <v>13421729</v>
      </c>
      <c r="YT9">
        <v>84.68</v>
      </c>
      <c r="YU9">
        <v>13319841</v>
      </c>
      <c r="YV9">
        <v>84.01</v>
      </c>
      <c r="YW9">
        <v>14054648</v>
      </c>
      <c r="YX9">
        <v>83.28</v>
      </c>
      <c r="YY9">
        <v>14097169</v>
      </c>
      <c r="YZ9">
        <v>83.65</v>
      </c>
      <c r="ZA9">
        <v>11836598</v>
      </c>
      <c r="ZB9">
        <v>83.68</v>
      </c>
      <c r="ZC9">
        <v>13914560</v>
      </c>
      <c r="ZD9">
        <v>83.96</v>
      </c>
      <c r="ZE9">
        <v>14058939</v>
      </c>
      <c r="ZF9">
        <v>83.53</v>
      </c>
      <c r="ZG9">
        <v>13989240</v>
      </c>
      <c r="ZH9">
        <v>84.83</v>
      </c>
      <c r="ZI9">
        <v>13388006</v>
      </c>
      <c r="ZJ9">
        <v>83.53</v>
      </c>
      <c r="ZK9">
        <v>14064462</v>
      </c>
      <c r="ZL9">
        <v>83.37</v>
      </c>
      <c r="ZM9">
        <v>13957721</v>
      </c>
      <c r="ZN9">
        <v>83.08</v>
      </c>
      <c r="ZO9">
        <v>10550445</v>
      </c>
      <c r="ZP9">
        <v>75.89</v>
      </c>
      <c r="ZQ9">
        <v>13102213</v>
      </c>
      <c r="ZR9">
        <v>81.95</v>
      </c>
      <c r="ZS9" s="5">
        <v>11476520</v>
      </c>
      <c r="ZT9" s="5">
        <v>81.19</v>
      </c>
      <c r="ZU9">
        <v>13008384</v>
      </c>
      <c r="ZV9">
        <v>82.86</v>
      </c>
      <c r="ZW9">
        <v>53665</v>
      </c>
      <c r="ZX9">
        <v>76.540000000000006</v>
      </c>
      <c r="ZY9">
        <v>12889771</v>
      </c>
      <c r="ZZ9">
        <v>82.17</v>
      </c>
      <c r="AAA9">
        <v>12751994</v>
      </c>
      <c r="AAB9">
        <v>83.37</v>
      </c>
      <c r="AAC9">
        <v>10601084</v>
      </c>
      <c r="AAD9">
        <v>82.46</v>
      </c>
      <c r="AAE9">
        <v>12839623</v>
      </c>
      <c r="AAF9">
        <v>83.69</v>
      </c>
      <c r="AAG9">
        <v>13440729</v>
      </c>
      <c r="AAH9">
        <v>83.67</v>
      </c>
      <c r="AAI9">
        <v>12631745</v>
      </c>
      <c r="AAJ9">
        <v>82.2</v>
      </c>
      <c r="AAK9">
        <v>13151729</v>
      </c>
      <c r="AAL9">
        <v>84</v>
      </c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G9">
        <v>10684930</v>
      </c>
      <c r="ABH9">
        <v>80.650000000000006</v>
      </c>
      <c r="ABI9">
        <v>12120171</v>
      </c>
      <c r="ABJ9">
        <v>82.25</v>
      </c>
      <c r="ABK9">
        <v>12544672</v>
      </c>
      <c r="ABL9">
        <v>83.42</v>
      </c>
      <c r="ABM9">
        <v>12265610</v>
      </c>
      <c r="ABN9">
        <v>82.94</v>
      </c>
      <c r="ABO9">
        <v>13273102</v>
      </c>
      <c r="ABP9">
        <v>83.52</v>
      </c>
      <c r="ABQ9">
        <v>12967568</v>
      </c>
      <c r="ABR9">
        <v>83.5</v>
      </c>
      <c r="ABS9">
        <v>11324585</v>
      </c>
      <c r="ABT9">
        <v>83.24</v>
      </c>
      <c r="ABU9">
        <v>13231077</v>
      </c>
      <c r="ABV9">
        <v>84.21</v>
      </c>
      <c r="ABW9">
        <v>13257123</v>
      </c>
      <c r="ABX9">
        <v>84.35</v>
      </c>
      <c r="ABY9">
        <v>12903448</v>
      </c>
      <c r="ABZ9">
        <v>84.51</v>
      </c>
      <c r="ACA9">
        <v>12613050</v>
      </c>
      <c r="ACB9">
        <v>84.15</v>
      </c>
      <c r="ACC9">
        <v>13546800</v>
      </c>
      <c r="ACD9">
        <v>83.64</v>
      </c>
      <c r="ACE9">
        <v>12830064</v>
      </c>
      <c r="ACF9">
        <v>84.48</v>
      </c>
      <c r="ACG9">
        <v>11351254</v>
      </c>
      <c r="ACH9">
        <v>83.64</v>
      </c>
      <c r="ACI9">
        <v>13170595</v>
      </c>
      <c r="ACJ9">
        <v>84.55</v>
      </c>
      <c r="ACK9">
        <v>13160475</v>
      </c>
      <c r="ACL9">
        <v>84.35</v>
      </c>
      <c r="ACM9">
        <v>12604734</v>
      </c>
      <c r="ACN9">
        <v>84.6</v>
      </c>
      <c r="ACO9">
        <v>12371731</v>
      </c>
      <c r="ACP9">
        <v>84.32</v>
      </c>
      <c r="ACQ9">
        <v>13040624</v>
      </c>
      <c r="ACR9">
        <v>84.02</v>
      </c>
      <c r="ACS9">
        <v>13170276</v>
      </c>
      <c r="ACT9">
        <v>84.21</v>
      </c>
      <c r="ACU9">
        <v>10818014</v>
      </c>
      <c r="ACV9">
        <v>83.29</v>
      </c>
      <c r="ACW9">
        <v>12742969</v>
      </c>
      <c r="ACX9">
        <v>83.74</v>
      </c>
      <c r="ACY9">
        <v>12763157</v>
      </c>
      <c r="ACZ9">
        <v>84.09</v>
      </c>
      <c r="ADA9">
        <v>12258756</v>
      </c>
      <c r="ADB9">
        <v>84.71</v>
      </c>
      <c r="ADC9">
        <v>12119136</v>
      </c>
      <c r="ADD9">
        <v>79.41</v>
      </c>
      <c r="ADE9">
        <v>12767030</v>
      </c>
      <c r="ADF9">
        <v>84.32</v>
      </c>
      <c r="ADG9">
        <v>12870909</v>
      </c>
      <c r="ADH9">
        <v>85.6</v>
      </c>
      <c r="ADI9">
        <v>10671085</v>
      </c>
      <c r="ADJ9">
        <v>84.51</v>
      </c>
      <c r="ADK9">
        <v>12057290</v>
      </c>
      <c r="ADL9">
        <v>85.26</v>
      </c>
      <c r="ADM9">
        <v>12745453</v>
      </c>
      <c r="ADN9">
        <v>84.39</v>
      </c>
      <c r="ADO9">
        <v>12327210</v>
      </c>
      <c r="ADP9">
        <v>85.21</v>
      </c>
      <c r="ADQ9">
        <v>12418851</v>
      </c>
      <c r="ADR9">
        <v>85.79</v>
      </c>
      <c r="ADS9">
        <v>13013538</v>
      </c>
      <c r="ADT9">
        <v>84.83</v>
      </c>
      <c r="ADU9">
        <v>12007825</v>
      </c>
      <c r="ADV9">
        <v>84.51</v>
      </c>
      <c r="ADW9">
        <v>11224086</v>
      </c>
      <c r="ADX9">
        <v>83.73</v>
      </c>
      <c r="ADY9">
        <v>13126389</v>
      </c>
      <c r="ADZ9">
        <v>85.02</v>
      </c>
      <c r="AEA9">
        <v>13273697</v>
      </c>
      <c r="AEB9">
        <v>84.57</v>
      </c>
      <c r="AEC9">
        <v>12498595</v>
      </c>
      <c r="AED9">
        <v>85.15</v>
      </c>
      <c r="AEE9">
        <v>12607068</v>
      </c>
      <c r="AEF9">
        <v>85.11</v>
      </c>
      <c r="AEG9">
        <v>13607777</v>
      </c>
      <c r="AEH9">
        <v>84.56</v>
      </c>
      <c r="AEI9">
        <v>14196287</v>
      </c>
      <c r="AEJ9">
        <v>85.23</v>
      </c>
      <c r="AEK9">
        <v>11346723</v>
      </c>
      <c r="AEL9">
        <v>85.05</v>
      </c>
      <c r="AEM9">
        <v>12366194</v>
      </c>
      <c r="AEN9">
        <v>83.54</v>
      </c>
      <c r="AEO9">
        <v>13554338</v>
      </c>
      <c r="AEP9">
        <v>85.15</v>
      </c>
      <c r="AEQ9">
        <v>12896092</v>
      </c>
      <c r="AER9">
        <v>85.21</v>
      </c>
      <c r="AES9">
        <v>82993</v>
      </c>
      <c r="AET9">
        <v>86.34</v>
      </c>
      <c r="AEU9">
        <v>13450522</v>
      </c>
      <c r="AEV9">
        <v>84.42</v>
      </c>
      <c r="AEW9">
        <v>13426325</v>
      </c>
      <c r="AEX9">
        <v>85.27</v>
      </c>
      <c r="AEY9">
        <v>11501259</v>
      </c>
      <c r="AEZ9">
        <v>84.93</v>
      </c>
      <c r="AFA9">
        <v>13079471</v>
      </c>
      <c r="AFB9">
        <v>84.75</v>
      </c>
      <c r="AFC9">
        <v>13431472</v>
      </c>
      <c r="AFD9">
        <v>85.07</v>
      </c>
      <c r="AFE9">
        <v>12615708</v>
      </c>
      <c r="AFF9">
        <v>85.68</v>
      </c>
      <c r="AFG9">
        <v>12706124</v>
      </c>
      <c r="AFH9">
        <v>85.25</v>
      </c>
      <c r="AFI9">
        <v>13286436</v>
      </c>
      <c r="AFJ9">
        <v>84.56</v>
      </c>
      <c r="AFK9">
        <v>13553955</v>
      </c>
      <c r="AFL9">
        <v>85.34</v>
      </c>
      <c r="AFM9">
        <v>11424736</v>
      </c>
      <c r="AFN9">
        <v>84.78</v>
      </c>
      <c r="AFO9">
        <v>13179532</v>
      </c>
      <c r="AFP9">
        <v>84.98</v>
      </c>
      <c r="AFQ9">
        <v>12907826</v>
      </c>
      <c r="AFR9">
        <v>84.44</v>
      </c>
      <c r="AFS9">
        <v>12600108</v>
      </c>
      <c r="AFT9">
        <v>85.68</v>
      </c>
      <c r="AFU9">
        <v>12635390</v>
      </c>
      <c r="AFV9">
        <v>84.75</v>
      </c>
      <c r="AFW9">
        <v>13572915</v>
      </c>
      <c r="AFX9">
        <v>84.81</v>
      </c>
      <c r="AFY9">
        <v>13625854</v>
      </c>
      <c r="AFZ9">
        <v>85.31</v>
      </c>
      <c r="AGA9">
        <v>10568457</v>
      </c>
      <c r="AGB9">
        <v>85.05</v>
      </c>
      <c r="AGC9">
        <v>13948626</v>
      </c>
      <c r="AGD9">
        <v>85.19</v>
      </c>
      <c r="AGE9">
        <v>13813612</v>
      </c>
      <c r="AGF9">
        <v>84.94</v>
      </c>
      <c r="AGG9">
        <v>13328162</v>
      </c>
      <c r="AGH9">
        <v>85.58</v>
      </c>
      <c r="AGI9">
        <v>12593099</v>
      </c>
      <c r="AGJ9">
        <v>85.65</v>
      </c>
      <c r="AGK9">
        <v>12635390</v>
      </c>
      <c r="AGL9">
        <v>84.75</v>
      </c>
      <c r="AGM9">
        <v>13315740</v>
      </c>
      <c r="AGN9">
        <v>84.89</v>
      </c>
      <c r="AGO9">
        <v>164765</v>
      </c>
      <c r="AGP9">
        <v>89.6</v>
      </c>
      <c r="AGQ9">
        <v>12659198</v>
      </c>
      <c r="AGR9">
        <v>85.77</v>
      </c>
      <c r="AGS9">
        <v>12409336</v>
      </c>
      <c r="AGT9">
        <v>84.73</v>
      </c>
      <c r="AGU9">
        <v>11226135</v>
      </c>
      <c r="AGV9">
        <v>84.59</v>
      </c>
      <c r="AGW9">
        <v>9970032</v>
      </c>
      <c r="AGX9">
        <v>84.73</v>
      </c>
      <c r="AGY9">
        <v>10916123</v>
      </c>
      <c r="AGZ9">
        <v>85.1</v>
      </c>
      <c r="AHA9">
        <v>10820490</v>
      </c>
      <c r="AHB9">
        <v>84.96</v>
      </c>
      <c r="AHC9">
        <v>9743331</v>
      </c>
      <c r="AHD9">
        <v>84.91</v>
      </c>
      <c r="AHE9">
        <v>11411613</v>
      </c>
      <c r="AHF9">
        <v>85.56</v>
      </c>
      <c r="AHG9">
        <v>11638349</v>
      </c>
      <c r="AHH9">
        <v>84.32</v>
      </c>
      <c r="AHI9">
        <v>11397101</v>
      </c>
      <c r="AHJ9">
        <v>84.34</v>
      </c>
      <c r="AHK9">
        <v>11141054</v>
      </c>
      <c r="AHL9">
        <v>84.3</v>
      </c>
      <c r="AHM9">
        <v>12653153</v>
      </c>
      <c r="AHN9">
        <v>83.72</v>
      </c>
      <c r="AHO9">
        <v>12075186</v>
      </c>
      <c r="AHP9">
        <v>85.43</v>
      </c>
      <c r="AHQ9">
        <v>9912280</v>
      </c>
      <c r="AHR9">
        <v>85.4</v>
      </c>
      <c r="AHS9">
        <v>11805359</v>
      </c>
      <c r="AHT9">
        <v>86.6</v>
      </c>
      <c r="AHU9">
        <v>12302419</v>
      </c>
      <c r="AHV9">
        <v>86.13</v>
      </c>
      <c r="AHW9">
        <v>11582935</v>
      </c>
      <c r="AHX9">
        <v>85.8</v>
      </c>
      <c r="AHY9">
        <v>11212786</v>
      </c>
      <c r="AHZ9">
        <v>86.38</v>
      </c>
      <c r="AIA9">
        <v>12990519</v>
      </c>
      <c r="AIB9">
        <v>84.32</v>
      </c>
      <c r="AIC9">
        <v>12910185</v>
      </c>
      <c r="AID9">
        <v>85.91</v>
      </c>
      <c r="AIE9">
        <v>10125900</v>
      </c>
      <c r="AIF9">
        <v>84.38</v>
      </c>
      <c r="AIG9">
        <v>10887350</v>
      </c>
      <c r="AIH9">
        <v>85.07</v>
      </c>
      <c r="AII9">
        <v>11952151</v>
      </c>
      <c r="AIJ9">
        <v>85.73</v>
      </c>
      <c r="AIK9">
        <v>11191212</v>
      </c>
      <c r="AIL9">
        <v>85.65</v>
      </c>
      <c r="AIM9">
        <v>11476155</v>
      </c>
      <c r="AIN9">
        <v>85.54</v>
      </c>
      <c r="AIO9">
        <v>12478992</v>
      </c>
      <c r="AIP9">
        <v>84.86</v>
      </c>
      <c r="AIQ9">
        <v>11576032</v>
      </c>
      <c r="AIR9">
        <v>85.94</v>
      </c>
      <c r="AIS9">
        <v>10287354</v>
      </c>
      <c r="AIT9">
        <v>84.75</v>
      </c>
      <c r="AIU9">
        <v>13109619</v>
      </c>
      <c r="AIV9">
        <v>85.35</v>
      </c>
      <c r="AIW9">
        <v>14594823</v>
      </c>
      <c r="AIX9">
        <v>84.55</v>
      </c>
      <c r="AIY9">
        <v>11071197</v>
      </c>
      <c r="AIZ9">
        <v>82.16</v>
      </c>
      <c r="AJA9">
        <v>10260254</v>
      </c>
      <c r="AJB9">
        <v>84.08</v>
      </c>
      <c r="AJC9">
        <v>12260170</v>
      </c>
      <c r="AJD9">
        <v>85.18</v>
      </c>
      <c r="AJE9">
        <v>11868874</v>
      </c>
      <c r="AJF9">
        <v>85.77</v>
      </c>
      <c r="AJG9">
        <v>10019605</v>
      </c>
      <c r="AJH9">
        <v>84.81</v>
      </c>
      <c r="AJI9">
        <v>11783208</v>
      </c>
      <c r="AJJ9">
        <v>84.18</v>
      </c>
      <c r="AJK9">
        <v>11620777</v>
      </c>
      <c r="AJL9">
        <v>85.67</v>
      </c>
      <c r="AJM9">
        <v>11664780</v>
      </c>
      <c r="AJN9">
        <v>85.17</v>
      </c>
      <c r="AJO9">
        <v>10384449</v>
      </c>
      <c r="AJP9">
        <v>77.09</v>
      </c>
      <c r="AJQ9">
        <v>12044537</v>
      </c>
      <c r="AJR9">
        <v>84.74</v>
      </c>
      <c r="AJS9">
        <v>11811330</v>
      </c>
      <c r="AJT9">
        <v>85.45</v>
      </c>
      <c r="AJU9">
        <v>9912416</v>
      </c>
      <c r="AJV9">
        <v>84.63</v>
      </c>
      <c r="AJW9">
        <v>11465411</v>
      </c>
      <c r="AJX9">
        <v>85.38</v>
      </c>
      <c r="AJY9">
        <v>11247389</v>
      </c>
      <c r="AJZ9">
        <v>84.92</v>
      </c>
      <c r="AKA9">
        <v>11515150</v>
      </c>
      <c r="AKB9">
        <v>86.03</v>
      </c>
      <c r="AKC9">
        <v>10905207</v>
      </c>
      <c r="AKD9">
        <v>85.13</v>
      </c>
      <c r="AKE9">
        <v>12415396</v>
      </c>
      <c r="AKF9">
        <v>84.85</v>
      </c>
      <c r="AKG9">
        <v>11962447</v>
      </c>
      <c r="AKH9">
        <v>84.95</v>
      </c>
      <c r="AKI9">
        <v>9834690</v>
      </c>
      <c r="AKJ9">
        <v>85.18</v>
      </c>
      <c r="AKK9">
        <v>12032528</v>
      </c>
      <c r="AKL9">
        <v>85.69</v>
      </c>
      <c r="AKM9">
        <v>12334630</v>
      </c>
      <c r="AKN9">
        <v>84.26</v>
      </c>
      <c r="AKO9">
        <v>10244094</v>
      </c>
      <c r="AKP9">
        <v>85.01</v>
      </c>
      <c r="AKQ9">
        <v>11652886</v>
      </c>
      <c r="AKR9">
        <v>86.17</v>
      </c>
      <c r="AKS9">
        <v>12300228</v>
      </c>
      <c r="AKT9">
        <v>85.55</v>
      </c>
      <c r="AKU9">
        <v>12282072</v>
      </c>
      <c r="AKV9">
        <v>85.35</v>
      </c>
      <c r="AKW9">
        <v>10107087</v>
      </c>
      <c r="AKX9">
        <v>85.18</v>
      </c>
      <c r="AKY9">
        <v>11726372</v>
      </c>
      <c r="AKZ9">
        <v>85.81</v>
      </c>
      <c r="ALA9">
        <v>12561751</v>
      </c>
      <c r="ALB9">
        <v>84.7</v>
      </c>
      <c r="ALC9">
        <v>11591997</v>
      </c>
      <c r="ALD9">
        <v>86.03</v>
      </c>
      <c r="ALE9">
        <v>11167539</v>
      </c>
      <c r="ALF9">
        <v>84.95</v>
      </c>
      <c r="ALG9">
        <v>12283409</v>
      </c>
      <c r="ALH9">
        <v>84.77</v>
      </c>
      <c r="ALI9">
        <v>11844155</v>
      </c>
      <c r="ALJ9">
        <v>84.69</v>
      </c>
      <c r="ALK9">
        <v>10243216</v>
      </c>
      <c r="ALL9">
        <v>84.86</v>
      </c>
      <c r="ALM9">
        <v>11782252</v>
      </c>
      <c r="ALN9">
        <v>85.32</v>
      </c>
      <c r="ALO9">
        <v>12358201</v>
      </c>
      <c r="ALP9">
        <v>85.37</v>
      </c>
      <c r="ALQ9">
        <v>10545799</v>
      </c>
      <c r="ALR9">
        <v>81.91</v>
      </c>
      <c r="ALS9">
        <v>10526782</v>
      </c>
      <c r="ALT9">
        <v>85.81</v>
      </c>
      <c r="ALU9">
        <v>12688191</v>
      </c>
      <c r="ALV9">
        <v>85.57</v>
      </c>
      <c r="ALW9">
        <v>12067976</v>
      </c>
      <c r="ALX9">
        <v>85.9</v>
      </c>
      <c r="ALY9">
        <v>10502506</v>
      </c>
      <c r="ALZ9">
        <v>85.22</v>
      </c>
      <c r="AMA9">
        <v>11382316</v>
      </c>
      <c r="AMB9">
        <v>85.57</v>
      </c>
      <c r="AMC9">
        <v>12060716</v>
      </c>
      <c r="AMD9">
        <v>85.51</v>
      </c>
      <c r="AME9">
        <v>10664787</v>
      </c>
      <c r="AMF9">
        <v>85.89</v>
      </c>
      <c r="AMG9">
        <v>11238199</v>
      </c>
      <c r="AMH9">
        <v>86.02</v>
      </c>
      <c r="AMI9">
        <v>12278576</v>
      </c>
      <c r="AMJ9">
        <v>84.34</v>
      </c>
      <c r="AMK9">
        <v>11536278</v>
      </c>
      <c r="AML9">
        <v>86.81</v>
      </c>
      <c r="AMM9">
        <v>10665482</v>
      </c>
      <c r="AMN9">
        <v>85.41</v>
      </c>
      <c r="AMO9">
        <v>11500826</v>
      </c>
      <c r="AMP9">
        <v>84.19</v>
      </c>
      <c r="AMQ9">
        <v>12051630</v>
      </c>
      <c r="AMR9">
        <v>86.19</v>
      </c>
      <c r="AMS9">
        <v>11338854</v>
      </c>
      <c r="AMT9">
        <v>86.16</v>
      </c>
      <c r="AMU9">
        <v>11639521</v>
      </c>
      <c r="AMV9">
        <v>85.67</v>
      </c>
      <c r="AMW9">
        <v>12475035</v>
      </c>
      <c r="AMX9">
        <v>84.85</v>
      </c>
      <c r="AMY9">
        <v>12296648</v>
      </c>
      <c r="AMZ9">
        <v>85.54</v>
      </c>
      <c r="ANA9">
        <v>10311526</v>
      </c>
      <c r="ANB9">
        <v>84.19</v>
      </c>
      <c r="ANC9">
        <v>12028990</v>
      </c>
      <c r="AND9">
        <v>81.81</v>
      </c>
      <c r="ANE9">
        <v>12028990</v>
      </c>
      <c r="ANF9">
        <v>81.81</v>
      </c>
      <c r="ANG9">
        <v>11491232</v>
      </c>
      <c r="ANH9">
        <v>82.41</v>
      </c>
      <c r="ANI9">
        <v>11570760</v>
      </c>
      <c r="ANJ9">
        <v>82.06</v>
      </c>
      <c r="ANK9">
        <v>12014306</v>
      </c>
      <c r="ANL9">
        <v>81.73</v>
      </c>
      <c r="ANM9">
        <v>11693336</v>
      </c>
      <c r="ANN9">
        <v>81.44</v>
      </c>
      <c r="ANO9">
        <v>10106715</v>
      </c>
      <c r="ANP9">
        <v>81.510000000000005</v>
      </c>
      <c r="ANQ9">
        <v>12267484</v>
      </c>
      <c r="ANR9">
        <v>81.37</v>
      </c>
      <c r="ANS9">
        <v>12308198</v>
      </c>
      <c r="ANT9">
        <v>81.92</v>
      </c>
      <c r="ANU9">
        <v>11280687</v>
      </c>
      <c r="ANV9">
        <v>82.16</v>
      </c>
      <c r="ANW9">
        <v>11145079</v>
      </c>
      <c r="ANX9">
        <v>85.9</v>
      </c>
      <c r="ANY9">
        <v>12151790</v>
      </c>
      <c r="ANZ9">
        <v>84.7</v>
      </c>
      <c r="AOA9">
        <v>13479662</v>
      </c>
      <c r="AOB9">
        <v>85.01</v>
      </c>
      <c r="AOC9">
        <v>9701785</v>
      </c>
      <c r="AOD9">
        <v>82.15</v>
      </c>
      <c r="AOE9">
        <v>11060549</v>
      </c>
      <c r="AOF9">
        <v>83.31</v>
      </c>
      <c r="AOG9">
        <v>12152574</v>
      </c>
      <c r="AOH9">
        <v>83.51</v>
      </c>
      <c r="AOI9">
        <v>11080890</v>
      </c>
      <c r="AOJ9">
        <v>84.92</v>
      </c>
      <c r="AOK9">
        <v>10691059</v>
      </c>
      <c r="AOL9">
        <v>85.21</v>
      </c>
      <c r="AOM9">
        <v>11635642</v>
      </c>
      <c r="AON9">
        <v>85.23</v>
      </c>
      <c r="AOO9">
        <v>11363645</v>
      </c>
      <c r="AOP9">
        <v>85.48</v>
      </c>
      <c r="AOQ9">
        <v>10041735</v>
      </c>
      <c r="AOR9">
        <v>84.87</v>
      </c>
      <c r="AOS9">
        <v>11713722</v>
      </c>
      <c r="AOT9">
        <v>85.92</v>
      </c>
      <c r="AOU9">
        <v>11959861</v>
      </c>
      <c r="AOV9">
        <v>85.67</v>
      </c>
      <c r="AOW9">
        <v>11829619</v>
      </c>
      <c r="AOX9">
        <v>85.76</v>
      </c>
      <c r="AOY9">
        <v>10369161</v>
      </c>
      <c r="AOZ9">
        <v>85.62</v>
      </c>
      <c r="APA9">
        <v>12073322</v>
      </c>
      <c r="APB9">
        <v>82.99</v>
      </c>
      <c r="APC9">
        <v>11669176</v>
      </c>
      <c r="APD9">
        <v>83.9</v>
      </c>
      <c r="APE9">
        <v>9804526</v>
      </c>
      <c r="APF9">
        <v>85.01</v>
      </c>
      <c r="APG9">
        <v>12022537</v>
      </c>
      <c r="APH9">
        <v>85.8</v>
      </c>
      <c r="API9">
        <v>12156829</v>
      </c>
      <c r="APJ9">
        <v>85.72</v>
      </c>
      <c r="APK9">
        <v>11349712</v>
      </c>
      <c r="APL9">
        <v>86.21</v>
      </c>
      <c r="APM9">
        <v>11487621</v>
      </c>
      <c r="APN9">
        <v>85.78</v>
      </c>
      <c r="APO9">
        <v>12309024</v>
      </c>
      <c r="APP9">
        <v>85.25</v>
      </c>
      <c r="APQ9">
        <v>11445146</v>
      </c>
      <c r="APR9">
        <v>85.28</v>
      </c>
      <c r="APS9">
        <v>9763530</v>
      </c>
      <c r="APT9">
        <v>84.64</v>
      </c>
      <c r="APU9">
        <v>12090459</v>
      </c>
      <c r="APV9">
        <v>84.58</v>
      </c>
      <c r="APW9">
        <v>11966875</v>
      </c>
      <c r="APX9">
        <v>85.68</v>
      </c>
      <c r="APY9">
        <v>11458015</v>
      </c>
      <c r="APZ9">
        <v>84.94</v>
      </c>
      <c r="AQA9">
        <v>11479782</v>
      </c>
      <c r="AQB9">
        <v>85.39</v>
      </c>
      <c r="AQC9">
        <v>11790914</v>
      </c>
      <c r="AQD9">
        <v>85.38</v>
      </c>
      <c r="AQE9">
        <v>11578665</v>
      </c>
      <c r="AQF9">
        <v>85.34</v>
      </c>
      <c r="AQG9">
        <v>9460417</v>
      </c>
      <c r="AQH9">
        <v>84.41</v>
      </c>
      <c r="AQI9">
        <v>11974831</v>
      </c>
      <c r="AQJ9">
        <v>85.31</v>
      </c>
      <c r="AQK9">
        <v>12082294</v>
      </c>
      <c r="AQL9">
        <v>85.43</v>
      </c>
      <c r="AQM9">
        <v>11082656</v>
      </c>
      <c r="AQN9">
        <v>85.97</v>
      </c>
      <c r="AQO9">
        <v>11023676</v>
      </c>
      <c r="AQP9">
        <v>84.94</v>
      </c>
      <c r="AQQ9">
        <v>11800841</v>
      </c>
      <c r="AQR9">
        <v>85.06</v>
      </c>
      <c r="AQS9">
        <v>11307884</v>
      </c>
      <c r="AQT9">
        <v>85.33</v>
      </c>
      <c r="AQU9">
        <v>9511131</v>
      </c>
      <c r="AQV9">
        <v>84.54</v>
      </c>
      <c r="AQW9">
        <v>11556783</v>
      </c>
      <c r="AQX9">
        <v>85.24</v>
      </c>
      <c r="AQY9">
        <v>11691245</v>
      </c>
      <c r="AQZ9">
        <v>85.38</v>
      </c>
      <c r="ARA9">
        <v>10786460</v>
      </c>
      <c r="ARB9">
        <v>86.12</v>
      </c>
      <c r="ARC9">
        <v>10961665</v>
      </c>
      <c r="ARD9">
        <v>84.96</v>
      </c>
      <c r="ARE9">
        <v>561660</v>
      </c>
      <c r="ARF9">
        <v>85.57</v>
      </c>
      <c r="ARG9">
        <v>11462787</v>
      </c>
      <c r="ARH9">
        <v>85.28</v>
      </c>
      <c r="ARI9">
        <v>9571575</v>
      </c>
      <c r="ARJ9">
        <v>85.03</v>
      </c>
      <c r="ARK9">
        <v>12271198</v>
      </c>
      <c r="ARL9">
        <v>85.03</v>
      </c>
      <c r="ARM9">
        <v>12271198</v>
      </c>
      <c r="ARN9">
        <v>85.03</v>
      </c>
      <c r="ARO9">
        <v>11806643</v>
      </c>
      <c r="ARP9">
        <v>83.14</v>
      </c>
      <c r="ARQ9">
        <v>11246737</v>
      </c>
      <c r="ARR9">
        <v>82.62</v>
      </c>
      <c r="ARS9">
        <v>12057573</v>
      </c>
      <c r="ART9">
        <v>85.37</v>
      </c>
      <c r="ARU9">
        <v>11439010</v>
      </c>
      <c r="ARV9">
        <v>85.87</v>
      </c>
      <c r="ARW9">
        <v>9806679</v>
      </c>
      <c r="ARX9">
        <v>85.29</v>
      </c>
      <c r="ARY9">
        <v>12219719</v>
      </c>
      <c r="ARZ9">
        <v>85.48</v>
      </c>
      <c r="ASA9">
        <v>12767141</v>
      </c>
      <c r="ASB9">
        <v>84.95</v>
      </c>
      <c r="ASC9">
        <v>10578131</v>
      </c>
      <c r="ASD9">
        <v>85.21</v>
      </c>
      <c r="ASE9">
        <v>11335442</v>
      </c>
      <c r="ASF9">
        <v>85.52</v>
      </c>
      <c r="ASG9">
        <v>12085805</v>
      </c>
      <c r="ASH9">
        <v>85.32</v>
      </c>
      <c r="ASI9">
        <v>11638271</v>
      </c>
      <c r="ASJ9">
        <v>85.53</v>
      </c>
      <c r="ASK9">
        <v>9761492</v>
      </c>
      <c r="ASL9">
        <v>84.96</v>
      </c>
    </row>
    <row r="12" spans="2:1182" x14ac:dyDescent="0.3">
      <c r="BQ12" s="5"/>
    </row>
    <row r="13" spans="2:1182" x14ac:dyDescent="0.3">
      <c r="G13" s="6"/>
      <c r="H13" s="6"/>
      <c r="I13" s="6"/>
    </row>
  </sheetData>
  <mergeCells count="590">
    <mergeCell ref="ASG1:ASH1"/>
    <mergeCell ref="ASI1:ASJ1"/>
    <mergeCell ref="ASK1:ASL1"/>
    <mergeCell ref="ASC1:ASD1"/>
    <mergeCell ref="ARY1:ARZ1"/>
    <mergeCell ref="ARQ1:ARR1"/>
    <mergeCell ref="ARK1:ARL1"/>
    <mergeCell ref="ARM1:ARN1"/>
    <mergeCell ref="ARE1:ARF1"/>
    <mergeCell ref="ARG1:ARH1"/>
    <mergeCell ref="ARI1:ARJ1"/>
    <mergeCell ref="ASE1:ASF1"/>
    <mergeCell ref="ARA1:ARB1"/>
    <mergeCell ref="ASA1:ASB1"/>
    <mergeCell ref="APW1:APX1"/>
    <mergeCell ref="AQW1:AQX1"/>
    <mergeCell ref="ARS1:ART1"/>
    <mergeCell ref="ARU1:ARV1"/>
    <mergeCell ref="ARW1:ARX1"/>
    <mergeCell ref="AQO1:AQP1"/>
    <mergeCell ref="ARO1:ARP1"/>
    <mergeCell ref="ARC1:ARD1"/>
    <mergeCell ref="AQY1:AQZ1"/>
    <mergeCell ref="AQQ1:AQR1"/>
    <mergeCell ref="AQS1:AQT1"/>
    <mergeCell ref="AQU1:AQV1"/>
    <mergeCell ref="AQA1:AQB1"/>
    <mergeCell ref="AQM1:AQN1"/>
    <mergeCell ref="AQC1:AQD1"/>
    <mergeCell ref="AQE1:AQF1"/>
    <mergeCell ref="AQG1:AQH1"/>
    <mergeCell ref="AQI1:AQJ1"/>
    <mergeCell ref="AOW1:AOX1"/>
    <mergeCell ref="APA1:APB1"/>
    <mergeCell ref="APC1:APD1"/>
    <mergeCell ref="APO1:APP1"/>
    <mergeCell ref="APQ1:APR1"/>
    <mergeCell ref="APS1:APT1"/>
    <mergeCell ref="APU1:APV1"/>
    <mergeCell ref="APM1:APN1"/>
    <mergeCell ref="API1:APJ1"/>
    <mergeCell ref="APE1:APF1"/>
    <mergeCell ref="AOY1:AOZ1"/>
    <mergeCell ref="ANK1:ANL1"/>
    <mergeCell ref="ANM1:ANN1"/>
    <mergeCell ref="AOQ1:AOR1"/>
    <mergeCell ref="AOS1:AOT1"/>
    <mergeCell ref="AOC1:AOD1"/>
    <mergeCell ref="AOE1:AOF1"/>
    <mergeCell ref="AOG1:AOH1"/>
    <mergeCell ref="AOI1:AOJ1"/>
    <mergeCell ref="AOK1:AOL1"/>
    <mergeCell ref="AOM1:AON1"/>
    <mergeCell ref="AOO1:AOP1"/>
    <mergeCell ref="ANW1:ANX1"/>
    <mergeCell ref="ANY1:ANZ1"/>
    <mergeCell ref="AOA1:AOB1"/>
    <mergeCell ref="ANQ1:ANR1"/>
    <mergeCell ref="ANS1:ANT1"/>
    <mergeCell ref="ANU1:ANV1"/>
    <mergeCell ref="ANO1:ANP1"/>
    <mergeCell ref="AOU1:AOV1"/>
    <mergeCell ref="APG1:APH1"/>
    <mergeCell ref="APK1:APL1"/>
    <mergeCell ref="APY1:APZ1"/>
    <mergeCell ref="AQK1:AQL1"/>
    <mergeCell ref="ANC1:AND1"/>
    <mergeCell ref="AMS1:AMT1"/>
    <mergeCell ref="AMU1:AMV1"/>
    <mergeCell ref="ALC1:ALD1"/>
    <mergeCell ref="ALE1:ALF1"/>
    <mergeCell ref="ALG1:ALH1"/>
    <mergeCell ref="ALI1:ALJ1"/>
    <mergeCell ref="ALK1:ALL1"/>
    <mergeCell ref="ALM1:ALN1"/>
    <mergeCell ref="AMW1:AMX1"/>
    <mergeCell ref="AMY1:AMZ1"/>
    <mergeCell ref="ANA1:ANB1"/>
    <mergeCell ref="AMO1:AMP1"/>
    <mergeCell ref="AMQ1:AMR1"/>
    <mergeCell ref="AME1:AMF1"/>
    <mergeCell ref="AMM1:AMN1"/>
    <mergeCell ref="ANE1:ANF1"/>
    <mergeCell ref="ANG1:ANH1"/>
    <mergeCell ref="ANI1:ANJ1"/>
    <mergeCell ref="AIU1:AIV1"/>
    <mergeCell ref="AMI1:AMJ1"/>
    <mergeCell ref="AMK1:AML1"/>
    <mergeCell ref="ALA1:ALB1"/>
    <mergeCell ref="AKS1:AKT1"/>
    <mergeCell ref="AKU1:AKV1"/>
    <mergeCell ref="AKW1:AKX1"/>
    <mergeCell ref="AKO1:AKP1"/>
    <mergeCell ref="AKA1:AKB1"/>
    <mergeCell ref="AKY1:AKZ1"/>
    <mergeCell ref="AKQ1:AKR1"/>
    <mergeCell ref="AKM1:AKN1"/>
    <mergeCell ref="AMG1:AMH1"/>
    <mergeCell ref="AMC1:AMD1"/>
    <mergeCell ref="ALU1:ALV1"/>
    <mergeCell ref="ALW1:ALX1"/>
    <mergeCell ref="ALY1:ALZ1"/>
    <mergeCell ref="AMA1:AMB1"/>
    <mergeCell ref="AJY1:AJZ1"/>
    <mergeCell ref="AJW1:AJX1"/>
    <mergeCell ref="AJO1:AJP1"/>
    <mergeCell ref="ALO1:ALP1"/>
    <mergeCell ref="ALQ1:ALR1"/>
    <mergeCell ref="ALS1:ALT1"/>
    <mergeCell ref="AJQ1:AJR1"/>
    <mergeCell ref="AJS1:AJT1"/>
    <mergeCell ref="AJU1:AJV1"/>
    <mergeCell ref="AIW1:AIX1"/>
    <mergeCell ref="AIY1:AIZ1"/>
    <mergeCell ref="AJA1:AJB1"/>
    <mergeCell ref="AJI1:AJJ1"/>
    <mergeCell ref="AJK1:AJL1"/>
    <mergeCell ref="AJC1:AJD1"/>
    <mergeCell ref="AJE1:AJF1"/>
    <mergeCell ref="AJG1:AJH1"/>
    <mergeCell ref="AJM1:AJN1"/>
    <mergeCell ref="AIO1:AIP1"/>
    <mergeCell ref="AIQ1:AIR1"/>
    <mergeCell ref="AIS1:AIT1"/>
    <mergeCell ref="AHK1:AHL1"/>
    <mergeCell ref="AHO1:AHP1"/>
    <mergeCell ref="AHW1:AHX1"/>
    <mergeCell ref="AHU1:AHV1"/>
    <mergeCell ref="AIA1:AIB1"/>
    <mergeCell ref="AIC1:AID1"/>
    <mergeCell ref="AIE1:AIF1"/>
    <mergeCell ref="AHY1:AHZ1"/>
    <mergeCell ref="AHM1:AHN1"/>
    <mergeCell ref="AHQ1:AHR1"/>
    <mergeCell ref="AHS1:AHT1"/>
    <mergeCell ref="AIM1:AIN1"/>
    <mergeCell ref="AII1:AIJ1"/>
    <mergeCell ref="AHE1:AHF1"/>
    <mergeCell ref="AIG1:AIH1"/>
    <mergeCell ref="AHG1:AHH1"/>
    <mergeCell ref="AHI1:AHJ1"/>
    <mergeCell ref="AGW1:AGX1"/>
    <mergeCell ref="AGY1:AGZ1"/>
    <mergeCell ref="AHA1:AHB1"/>
    <mergeCell ref="AHC1:AHD1"/>
    <mergeCell ref="AGG1:AGH1"/>
    <mergeCell ref="AGU1:AGV1"/>
    <mergeCell ref="AGO1:AGP1"/>
    <mergeCell ref="AGI1:AGJ1"/>
    <mergeCell ref="AGQ1:AGR1"/>
    <mergeCell ref="AGS1:AGT1"/>
    <mergeCell ref="AGK1:AGL1"/>
    <mergeCell ref="AGM1:AGN1"/>
    <mergeCell ref="WK1:WL1"/>
    <mergeCell ref="WM1:WN1"/>
    <mergeCell ref="ZI1:ZJ1"/>
    <mergeCell ref="ZK1:ZL1"/>
    <mergeCell ref="ACO1:ACP1"/>
    <mergeCell ref="ACC1:ACD1"/>
    <mergeCell ref="ACE1:ACF1"/>
    <mergeCell ref="ACG1:ACH1"/>
    <mergeCell ref="ACI1:ACJ1"/>
    <mergeCell ref="ACK1:ACL1"/>
    <mergeCell ref="ABU1:ABV1"/>
    <mergeCell ref="ABC1:ABD1"/>
    <mergeCell ref="ABE1:ABF1"/>
    <mergeCell ref="ABG1:ABH1"/>
    <mergeCell ref="ABI1:ABJ1"/>
    <mergeCell ref="ZS1:ZT1"/>
    <mergeCell ref="XW1:XX1"/>
    <mergeCell ref="ZM1:ZN1"/>
    <mergeCell ref="ZO1:ZP1"/>
    <mergeCell ref="YA1:YB1"/>
    <mergeCell ref="ZQ1:ZR1"/>
    <mergeCell ref="YG1:YH1"/>
    <mergeCell ref="ZG1:ZH1"/>
    <mergeCell ref="ZA1:ZB1"/>
    <mergeCell ref="IC1:ID1"/>
    <mergeCell ref="HS1:HT1"/>
    <mergeCell ref="HU1:HV1"/>
    <mergeCell ref="HW1:HX1"/>
    <mergeCell ref="HY1:HZ1"/>
    <mergeCell ref="ACS1:ACT1"/>
    <mergeCell ref="PI1:PJ1"/>
    <mergeCell ref="PK1:PL1"/>
    <mergeCell ref="PM1:PN1"/>
    <mergeCell ref="PW1:PX1"/>
    <mergeCell ref="QE1:QF1"/>
    <mergeCell ref="PS1:PT1"/>
    <mergeCell ref="PU1:PV1"/>
    <mergeCell ref="TI1:TJ1"/>
    <mergeCell ref="SI1:SJ1"/>
    <mergeCell ref="SQ1:SR1"/>
    <mergeCell ref="SS1:ST1"/>
    <mergeCell ref="XI1:XJ1"/>
    <mergeCell ref="XC1:XD1"/>
    <mergeCell ref="XE1:XF1"/>
    <mergeCell ref="VG1:VH1"/>
    <mergeCell ref="VI1:VJ1"/>
    <mergeCell ref="YQ1:YR1"/>
    <mergeCell ref="YU1:YV1"/>
    <mergeCell ref="JU1:JV1"/>
    <mergeCell ref="JW1:JX1"/>
    <mergeCell ref="JY1:JZ1"/>
    <mergeCell ref="IS1:IT1"/>
    <mergeCell ref="IU1:IV1"/>
    <mergeCell ref="IE1:IF1"/>
    <mergeCell ref="IG1:IH1"/>
    <mergeCell ref="II1:IJ1"/>
    <mergeCell ref="IK1:IL1"/>
    <mergeCell ref="IM1:IN1"/>
    <mergeCell ref="IO1:IP1"/>
    <mergeCell ref="IW1:IX1"/>
    <mergeCell ref="IY1:IZ1"/>
    <mergeCell ref="JA1:JB1"/>
    <mergeCell ref="JC1:JD1"/>
    <mergeCell ref="IQ1:IR1"/>
    <mergeCell ref="JQ1:JR1"/>
    <mergeCell ref="JS1:JT1"/>
    <mergeCell ref="JE1:JF1"/>
    <mergeCell ref="JG1:JH1"/>
    <mergeCell ref="JI1:JJ1"/>
    <mergeCell ref="JK1:JL1"/>
    <mergeCell ref="JM1:JN1"/>
    <mergeCell ref="JO1:JP1"/>
    <mergeCell ref="FM1:FN1"/>
    <mergeCell ref="FO1:FP1"/>
    <mergeCell ref="FQ1:FR1"/>
    <mergeCell ref="HQ1:HR1"/>
    <mergeCell ref="GY1:GZ1"/>
    <mergeCell ref="HA1:HB1"/>
    <mergeCell ref="GO1:GP1"/>
    <mergeCell ref="GQ1:GR1"/>
    <mergeCell ref="GS1:GT1"/>
    <mergeCell ref="GU1:GV1"/>
    <mergeCell ref="GW1:GX1"/>
    <mergeCell ref="GK1:GL1"/>
    <mergeCell ref="GM1:GN1"/>
    <mergeCell ref="HG1:HH1"/>
    <mergeCell ref="FY1:FZ1"/>
    <mergeCell ref="GG1:GH1"/>
    <mergeCell ref="HM1:HN1"/>
    <mergeCell ref="HO1:HP1"/>
    <mergeCell ref="HI1:HJ1"/>
    <mergeCell ref="HK1:HL1"/>
    <mergeCell ref="BM1:BN1"/>
    <mergeCell ref="BK1:BL1"/>
    <mergeCell ref="AS1:AT1"/>
    <mergeCell ref="AU1:AV1"/>
    <mergeCell ref="AW1:AX1"/>
    <mergeCell ref="AY1:AZ1"/>
    <mergeCell ref="BA1:BB1"/>
    <mergeCell ref="S1:T1"/>
    <mergeCell ref="U1:V1"/>
    <mergeCell ref="W1:X1"/>
    <mergeCell ref="AA1:AB1"/>
    <mergeCell ref="AC1:AD1"/>
    <mergeCell ref="AE1:AF1"/>
    <mergeCell ref="AG1:AH1"/>
    <mergeCell ref="AI1:AJ1"/>
    <mergeCell ref="AK1:AL1"/>
    <mergeCell ref="AM1:AN1"/>
    <mergeCell ref="AO1:AP1"/>
    <mergeCell ref="BI1:BJ1"/>
    <mergeCell ref="AQ1:AR1"/>
    <mergeCell ref="BC1:BD1"/>
    <mergeCell ref="BE1:BF1"/>
    <mergeCell ref="BG1:BH1"/>
    <mergeCell ref="C1:D1"/>
    <mergeCell ref="E1:F1"/>
    <mergeCell ref="G1:H1"/>
    <mergeCell ref="I1:J1"/>
    <mergeCell ref="K1:L1"/>
    <mergeCell ref="M1:N1"/>
    <mergeCell ref="O1:P1"/>
    <mergeCell ref="Q1:R1"/>
    <mergeCell ref="Y1:Z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DI1:DJ1"/>
    <mergeCell ref="DK1:DL1"/>
    <mergeCell ref="DM1:DN1"/>
    <mergeCell ref="DO1:DP1"/>
    <mergeCell ref="CM1:CN1"/>
    <mergeCell ref="CO1:CP1"/>
    <mergeCell ref="CQ1:CR1"/>
    <mergeCell ref="CS1:CT1"/>
    <mergeCell ref="DE1:DF1"/>
    <mergeCell ref="DG1:DH1"/>
    <mergeCell ref="CU1:CV1"/>
    <mergeCell ref="CW1:CX1"/>
    <mergeCell ref="CY1:CZ1"/>
    <mergeCell ref="DA1:DB1"/>
    <mergeCell ref="DC1:DD1"/>
    <mergeCell ref="EU1:EV1"/>
    <mergeCell ref="EW1:EX1"/>
    <mergeCell ref="EK1:EL1"/>
    <mergeCell ref="FS1:FT1"/>
    <mergeCell ref="FU1:FV1"/>
    <mergeCell ref="HC1:HD1"/>
    <mergeCell ref="IA1:IB1"/>
    <mergeCell ref="HE1:HF1"/>
    <mergeCell ref="GA1:GB1"/>
    <mergeCell ref="GI1:GJ1"/>
    <mergeCell ref="EM1:EN1"/>
    <mergeCell ref="EO1:EP1"/>
    <mergeCell ref="EQ1:ER1"/>
    <mergeCell ref="ES1:ET1"/>
    <mergeCell ref="FI1:FJ1"/>
    <mergeCell ref="FK1:FL1"/>
    <mergeCell ref="EY1:EZ1"/>
    <mergeCell ref="FA1:FB1"/>
    <mergeCell ref="FC1:FD1"/>
    <mergeCell ref="FE1:FF1"/>
    <mergeCell ref="FG1:FH1"/>
    <mergeCell ref="FW1:FX1"/>
    <mergeCell ref="GC1:GD1"/>
    <mergeCell ref="GE1:GF1"/>
    <mergeCell ref="DQ1:DR1"/>
    <mergeCell ref="DS1:DT1"/>
    <mergeCell ref="DU1:DV1"/>
    <mergeCell ref="EG1:EH1"/>
    <mergeCell ref="EI1:EJ1"/>
    <mergeCell ref="DW1:DX1"/>
    <mergeCell ref="DY1:DZ1"/>
    <mergeCell ref="EA1:EB1"/>
    <mergeCell ref="EC1:ED1"/>
    <mergeCell ref="EE1:EF1"/>
    <mergeCell ref="KA1:KB1"/>
    <mergeCell ref="KC1:KD1"/>
    <mergeCell ref="KE1:KF1"/>
    <mergeCell ref="KG1:KH1"/>
    <mergeCell ref="KI1:KJ1"/>
    <mergeCell ref="LC1:LD1"/>
    <mergeCell ref="LE1:LF1"/>
    <mergeCell ref="LG1:LH1"/>
    <mergeCell ref="LI1:LJ1"/>
    <mergeCell ref="KK1:KL1"/>
    <mergeCell ref="KM1:KN1"/>
    <mergeCell ref="KO1:KP1"/>
    <mergeCell ref="KQ1:KR1"/>
    <mergeCell ref="KS1:KT1"/>
    <mergeCell ref="KU1:KV1"/>
    <mergeCell ref="KW1:KX1"/>
    <mergeCell ref="KY1:KZ1"/>
    <mergeCell ref="LA1:LB1"/>
    <mergeCell ref="TU1:TV1"/>
    <mergeCell ref="NS1:NT1"/>
    <mergeCell ref="NU1:NV1"/>
    <mergeCell ref="RA1:RB1"/>
    <mergeCell ref="QW1:QX1"/>
    <mergeCell ref="LK1:LL1"/>
    <mergeCell ref="LM1:LN1"/>
    <mergeCell ref="NY1:NZ1"/>
    <mergeCell ref="LU1:LV1"/>
    <mergeCell ref="LW1:LX1"/>
    <mergeCell ref="LY1:LZ1"/>
    <mergeCell ref="MA1:MB1"/>
    <mergeCell ref="MK1:ML1"/>
    <mergeCell ref="LO1:LP1"/>
    <mergeCell ref="ME1:MF1"/>
    <mergeCell ref="MG1:MH1"/>
    <mergeCell ref="MI1:MJ1"/>
    <mergeCell ref="NC1:ND1"/>
    <mergeCell ref="NG1:NH1"/>
    <mergeCell ref="NI1:NJ1"/>
    <mergeCell ref="MM1:MN1"/>
    <mergeCell ref="MO1:MP1"/>
    <mergeCell ref="MQ1:MR1"/>
    <mergeCell ref="MS1:MT1"/>
    <mergeCell ref="TO1:TP1"/>
    <mergeCell ref="TQ1:TR1"/>
    <mergeCell ref="RE1:RF1"/>
    <mergeCell ref="QU1:QV1"/>
    <mergeCell ref="PO1:PP1"/>
    <mergeCell ref="LQ1:LR1"/>
    <mergeCell ref="LS1:LT1"/>
    <mergeCell ref="RU1:RV1"/>
    <mergeCell ref="RW1:RX1"/>
    <mergeCell ref="RY1:RZ1"/>
    <mergeCell ref="SA1:SB1"/>
    <mergeCell ref="RG1:RH1"/>
    <mergeCell ref="RK1:RL1"/>
    <mergeCell ref="RI1:RJ1"/>
    <mergeCell ref="RS1:RT1"/>
    <mergeCell ref="RM1:RN1"/>
    <mergeCell ref="SK1:SL1"/>
    <mergeCell ref="NE1:NF1"/>
    <mergeCell ref="NW1:NX1"/>
    <mergeCell ref="MC1:MD1"/>
    <mergeCell ref="OY1:OZ1"/>
    <mergeCell ref="PG1:PH1"/>
    <mergeCell ref="QI1:QJ1"/>
    <mergeCell ref="QK1:QL1"/>
    <mergeCell ref="UU1:UV1"/>
    <mergeCell ref="UC1:UD1"/>
    <mergeCell ref="TY1:TZ1"/>
    <mergeCell ref="UK1:UL1"/>
    <mergeCell ref="UM1:UN1"/>
    <mergeCell ref="RC1:RD1"/>
    <mergeCell ref="TM1:TN1"/>
    <mergeCell ref="SC1:SD1"/>
    <mergeCell ref="SE1:SF1"/>
    <mergeCell ref="TW1:TX1"/>
    <mergeCell ref="SM1:SN1"/>
    <mergeCell ref="SG1:SH1"/>
    <mergeCell ref="UO1:UP1"/>
    <mergeCell ref="UE1:UF1"/>
    <mergeCell ref="UG1:UH1"/>
    <mergeCell ref="SW1:SX1"/>
    <mergeCell ref="SY1:SZ1"/>
    <mergeCell ref="TK1:TL1"/>
    <mergeCell ref="TA1:TB1"/>
    <mergeCell ref="TC1:TD1"/>
    <mergeCell ref="TG1:TH1"/>
    <mergeCell ref="US1:UT1"/>
    <mergeCell ref="UQ1:UR1"/>
    <mergeCell ref="TS1:TT1"/>
    <mergeCell ref="QO1:QP1"/>
    <mergeCell ref="QQ1:QR1"/>
    <mergeCell ref="OE1:OF1"/>
    <mergeCell ref="OG1:OH1"/>
    <mergeCell ref="OI1:OJ1"/>
    <mergeCell ref="PQ1:PR1"/>
    <mergeCell ref="PY1:PZ1"/>
    <mergeCell ref="QA1:QB1"/>
    <mergeCell ref="QC1:QD1"/>
    <mergeCell ref="OU1:OV1"/>
    <mergeCell ref="OM1:ON1"/>
    <mergeCell ref="PA1:PB1"/>
    <mergeCell ref="PC1:PD1"/>
    <mergeCell ref="PE1:PF1"/>
    <mergeCell ref="XM1:XN1"/>
    <mergeCell ref="QY1:QZ1"/>
    <mergeCell ref="XQ1:XR1"/>
    <mergeCell ref="UI1:UJ1"/>
    <mergeCell ref="UY1:UZ1"/>
    <mergeCell ref="MU1:MV1"/>
    <mergeCell ref="MW1:MX1"/>
    <mergeCell ref="MY1:MZ1"/>
    <mergeCell ref="NA1:NB1"/>
    <mergeCell ref="QG1:QH1"/>
    <mergeCell ref="OA1:OB1"/>
    <mergeCell ref="OC1:OD1"/>
    <mergeCell ref="RO1:RP1"/>
    <mergeCell ref="RQ1:RR1"/>
    <mergeCell ref="NO1:NP1"/>
    <mergeCell ref="NQ1:NR1"/>
    <mergeCell ref="NK1:NL1"/>
    <mergeCell ref="NM1:NN1"/>
    <mergeCell ref="OO1:OP1"/>
    <mergeCell ref="OQ1:OR1"/>
    <mergeCell ref="OS1:OT1"/>
    <mergeCell ref="OK1:OL1"/>
    <mergeCell ref="OW1:OX1"/>
    <mergeCell ref="QM1:QN1"/>
    <mergeCell ref="WI1:WJ1"/>
    <mergeCell ref="QS1:QT1"/>
    <mergeCell ref="AAW1:AAX1"/>
    <mergeCell ref="SO1:SP1"/>
    <mergeCell ref="XA1:XB1"/>
    <mergeCell ref="XK1:XL1"/>
    <mergeCell ref="AIK1:AIL1"/>
    <mergeCell ref="VU1:VV1"/>
    <mergeCell ref="AAO1:AAP1"/>
    <mergeCell ref="VA1:VB1"/>
    <mergeCell ref="UA1:UB1"/>
    <mergeCell ref="SU1:SV1"/>
    <mergeCell ref="TE1:TF1"/>
    <mergeCell ref="VC1:VD1"/>
    <mergeCell ref="UW1:UX1"/>
    <mergeCell ref="YO1:YP1"/>
    <mergeCell ref="AAA1:AAB1"/>
    <mergeCell ref="YI1:YJ1"/>
    <mergeCell ref="VW1:VX1"/>
    <mergeCell ref="VY1:VZ1"/>
    <mergeCell ref="XS1:XT1"/>
    <mergeCell ref="WW1:WX1"/>
    <mergeCell ref="WC1:WD1"/>
    <mergeCell ref="XU1:XV1"/>
    <mergeCell ref="VO1:VP1"/>
    <mergeCell ref="VE1:VF1"/>
    <mergeCell ref="AKC1:AKD1"/>
    <mergeCell ref="AKE1:AKF1"/>
    <mergeCell ref="AKG1:AKH1"/>
    <mergeCell ref="AKI1:AKJ1"/>
    <mergeCell ref="AKK1:AKL1"/>
    <mergeCell ref="VQ1:VR1"/>
    <mergeCell ref="XG1:XH1"/>
    <mergeCell ref="WU1:WV1"/>
    <mergeCell ref="WY1:WZ1"/>
    <mergeCell ref="VS1:VT1"/>
    <mergeCell ref="WE1:WF1"/>
    <mergeCell ref="WO1:WP1"/>
    <mergeCell ref="WA1:WB1"/>
    <mergeCell ref="VK1:VL1"/>
    <mergeCell ref="VM1:VN1"/>
    <mergeCell ref="ACQ1:ACR1"/>
    <mergeCell ref="AAQ1:AAR1"/>
    <mergeCell ref="AAS1:AAT1"/>
    <mergeCell ref="WQ1:WR1"/>
    <mergeCell ref="WS1:WT1"/>
    <mergeCell ref="WG1:WH1"/>
    <mergeCell ref="XO1:XP1"/>
    <mergeCell ref="XY1:XZ1"/>
    <mergeCell ref="YC1:YD1"/>
    <mergeCell ref="YE1:YF1"/>
    <mergeCell ref="ACA1:ACB1"/>
    <mergeCell ref="ACM1:ACN1"/>
    <mergeCell ref="ABA1:ABB1"/>
    <mergeCell ref="ZU1:ZV1"/>
    <mergeCell ref="ABK1:ABL1"/>
    <mergeCell ref="ABM1:ABN1"/>
    <mergeCell ref="AAU1:AAV1"/>
    <mergeCell ref="AAY1:AAZ1"/>
    <mergeCell ref="YK1:YL1"/>
    <mergeCell ref="ZW1:ZX1"/>
    <mergeCell ref="ZY1:ZZ1"/>
    <mergeCell ref="AAC1:AAD1"/>
    <mergeCell ref="AAE1:AAF1"/>
    <mergeCell ref="AAG1:AAH1"/>
    <mergeCell ref="AAI1:AAJ1"/>
    <mergeCell ref="AAK1:AAL1"/>
    <mergeCell ref="AAM1:AAN1"/>
    <mergeCell ref="ABQ1:ABR1"/>
    <mergeCell ref="ABO1:ABP1"/>
    <mergeCell ref="ABS1:ABT1"/>
    <mergeCell ref="ABW1:ABX1"/>
    <mergeCell ref="YM1:YN1"/>
    <mergeCell ref="YS1:YT1"/>
    <mergeCell ref="AEM1:AEN1"/>
    <mergeCell ref="AFA1:AFB1"/>
    <mergeCell ref="AEY1:AEZ1"/>
    <mergeCell ref="AEQ1:AER1"/>
    <mergeCell ref="ADI1:ADJ1"/>
    <mergeCell ref="ADQ1:ADR1"/>
    <mergeCell ref="AEC1:AED1"/>
    <mergeCell ref="ACY1:ACZ1"/>
    <mergeCell ref="ADY1:ADZ1"/>
    <mergeCell ref="ADA1:ADB1"/>
    <mergeCell ref="ADK1:ADL1"/>
    <mergeCell ref="ACU1:ACV1"/>
    <mergeCell ref="ABY1:ABZ1"/>
    <mergeCell ref="ACW1:ACX1"/>
    <mergeCell ref="AEA1:AEB1"/>
    <mergeCell ref="ADS1:ADT1"/>
    <mergeCell ref="ADU1:ADV1"/>
    <mergeCell ref="ADW1:ADX1"/>
    <mergeCell ref="ADO1:ADP1"/>
    <mergeCell ref="ADM1:ADN1"/>
    <mergeCell ref="ADC1:ADD1"/>
    <mergeCell ref="ADE1:ADF1"/>
    <mergeCell ref="YW1:YX1"/>
    <mergeCell ref="YY1:YZ1"/>
    <mergeCell ref="AFQ1:AFR1"/>
    <mergeCell ref="AFI1:AFJ1"/>
    <mergeCell ref="AFK1:AFL1"/>
    <mergeCell ref="AFM1:AFN1"/>
    <mergeCell ref="AFG1:AFH1"/>
    <mergeCell ref="AEO1:AEP1"/>
    <mergeCell ref="ADG1:ADH1"/>
    <mergeCell ref="AEE1:AEF1"/>
    <mergeCell ref="AEK1:AEL1"/>
    <mergeCell ref="AEI1:AEJ1"/>
    <mergeCell ref="AEG1:AEH1"/>
    <mergeCell ref="AFS1:AFT1"/>
    <mergeCell ref="AFO1:AFP1"/>
    <mergeCell ref="AES1:AET1"/>
    <mergeCell ref="AEU1:AEV1"/>
    <mergeCell ref="AEW1:AEX1"/>
    <mergeCell ref="AFC1:AFD1"/>
    <mergeCell ref="AFE1:AFF1"/>
    <mergeCell ref="AGE1:AGF1"/>
    <mergeCell ref="ZC1:ZD1"/>
    <mergeCell ref="ZE1:ZF1"/>
    <mergeCell ref="AFW1:AFX1"/>
    <mergeCell ref="AFY1:AFZ1"/>
    <mergeCell ref="AGA1:AGB1"/>
    <mergeCell ref="AGC1:AGD1"/>
    <mergeCell ref="AFU1:AFV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217"/>
  <dimension ref="A1:C35"/>
  <sheetViews>
    <sheetView topLeftCell="A16" workbookViewId="0">
      <selection activeCell="A39" sqref="A39"/>
    </sheetView>
  </sheetViews>
  <sheetFormatPr baseColWidth="10" defaultColWidth="11.44140625" defaultRowHeight="14.4" x14ac:dyDescent="0.3"/>
  <cols>
    <col min="1" max="1" width="66.44140625" bestFit="1" customWidth="1"/>
    <col min="3" max="3" width="12.6640625" bestFit="1" customWidth="1"/>
  </cols>
  <sheetData>
    <row r="1" spans="1:3" x14ac:dyDescent="0.3">
      <c r="A1" s="3" t="s">
        <v>1</v>
      </c>
      <c r="B1" s="3" t="s">
        <v>2</v>
      </c>
      <c r="C1" s="3" t="s">
        <v>3</v>
      </c>
    </row>
    <row r="2" spans="1:3" x14ac:dyDescent="0.3">
      <c r="A2" s="5" t="s">
        <v>18</v>
      </c>
      <c r="B2" s="5">
        <v>16170892</v>
      </c>
      <c r="C2" s="5">
        <v>68.98</v>
      </c>
    </row>
    <row r="3" spans="1:3" x14ac:dyDescent="0.3">
      <c r="A3" s="5" t="s">
        <v>20</v>
      </c>
      <c r="B3" s="5">
        <v>3714592</v>
      </c>
      <c r="C3" s="5">
        <v>15.85</v>
      </c>
    </row>
    <row r="4" spans="1:3" x14ac:dyDescent="0.3">
      <c r="A4" s="5" t="s">
        <v>19</v>
      </c>
      <c r="B4" s="5">
        <v>1520187</v>
      </c>
      <c r="C4" s="5">
        <v>6.48</v>
      </c>
    </row>
    <row r="5" spans="1:3" x14ac:dyDescent="0.3">
      <c r="A5" s="5" t="s">
        <v>21</v>
      </c>
      <c r="B5" s="5">
        <v>679681</v>
      </c>
      <c r="C5" s="5">
        <v>2.9</v>
      </c>
    </row>
    <row r="6" spans="1:3" x14ac:dyDescent="0.3">
      <c r="A6" s="5" t="s">
        <v>12</v>
      </c>
      <c r="B6" s="5">
        <v>649075</v>
      </c>
      <c r="C6" s="5">
        <v>2.77</v>
      </c>
    </row>
    <row r="7" spans="1:3" x14ac:dyDescent="0.3">
      <c r="A7" s="5" t="s">
        <v>9</v>
      </c>
      <c r="B7" s="5">
        <v>447606</v>
      </c>
      <c r="C7" s="5">
        <v>1.91</v>
      </c>
    </row>
    <row r="8" spans="1:3" x14ac:dyDescent="0.3">
      <c r="A8" s="5" t="s">
        <v>6</v>
      </c>
      <c r="B8" s="5">
        <v>207294</v>
      </c>
      <c r="C8" s="5">
        <v>0.88</v>
      </c>
    </row>
    <row r="9" spans="1:3" x14ac:dyDescent="0.3">
      <c r="A9" s="5" t="s">
        <v>40</v>
      </c>
      <c r="B9" s="5">
        <v>142985</v>
      </c>
      <c r="C9" s="5">
        <v>0.61</v>
      </c>
    </row>
    <row r="10" spans="1:3" x14ac:dyDescent="0.3">
      <c r="A10" s="5" t="s">
        <v>23</v>
      </c>
      <c r="B10" s="5">
        <v>81211</v>
      </c>
      <c r="C10" s="5">
        <v>0.35</v>
      </c>
    </row>
    <row r="11" spans="1:3" x14ac:dyDescent="0.3">
      <c r="A11" s="5" t="s">
        <v>17</v>
      </c>
      <c r="B11" s="5">
        <v>65808</v>
      </c>
      <c r="C11" s="5">
        <v>0.28000000000000003</v>
      </c>
    </row>
    <row r="12" spans="1:3" x14ac:dyDescent="0.3">
      <c r="A12" s="5" t="s">
        <v>16</v>
      </c>
      <c r="B12" s="5">
        <v>58699</v>
      </c>
      <c r="C12" s="5">
        <v>0.25</v>
      </c>
    </row>
    <row r="13" spans="1:3" x14ac:dyDescent="0.3">
      <c r="A13" s="5" t="s">
        <v>14</v>
      </c>
      <c r="B13" s="5">
        <v>51390</v>
      </c>
      <c r="C13" s="5">
        <v>0.22</v>
      </c>
    </row>
    <row r="14" spans="1:3" x14ac:dyDescent="0.3">
      <c r="A14" s="5" t="s">
        <v>4</v>
      </c>
      <c r="B14" s="5">
        <v>39398</v>
      </c>
      <c r="C14" s="5">
        <v>0.17</v>
      </c>
    </row>
    <row r="15" spans="1:3" x14ac:dyDescent="0.3">
      <c r="A15" s="5" t="s">
        <v>7</v>
      </c>
      <c r="B15" s="5">
        <v>12688</v>
      </c>
      <c r="C15" s="5">
        <v>0.05</v>
      </c>
    </row>
    <row r="16" spans="1:3" x14ac:dyDescent="0.3">
      <c r="A16" s="5" t="s">
        <v>11</v>
      </c>
      <c r="B16" s="5">
        <v>5575</v>
      </c>
      <c r="C16" s="5">
        <v>0.02</v>
      </c>
    </row>
    <row r="17" spans="1:3" x14ac:dyDescent="0.3">
      <c r="A17" s="5" t="s">
        <v>5</v>
      </c>
      <c r="B17" s="5">
        <v>4308</v>
      </c>
      <c r="C17" s="5">
        <v>0.02</v>
      </c>
    </row>
    <row r="18" spans="1:3" x14ac:dyDescent="0.3">
      <c r="A18" s="5" t="s">
        <v>10</v>
      </c>
      <c r="B18" s="5">
        <v>2923</v>
      </c>
      <c r="C18" s="5">
        <v>0.01</v>
      </c>
    </row>
    <row r="19" spans="1:3" x14ac:dyDescent="0.3">
      <c r="A19" s="5" t="s">
        <v>24</v>
      </c>
      <c r="B19" s="5">
        <v>1221</v>
      </c>
      <c r="C19" s="5">
        <v>0.01</v>
      </c>
    </row>
    <row r="20" spans="1:3" x14ac:dyDescent="0.3">
      <c r="A20" s="5" t="s">
        <v>37</v>
      </c>
      <c r="B20" s="5">
        <v>1161</v>
      </c>
      <c r="C20" s="5">
        <v>0</v>
      </c>
    </row>
    <row r="21" spans="1:3" x14ac:dyDescent="0.3">
      <c r="A21" s="5" t="s">
        <v>39</v>
      </c>
      <c r="B21" s="5">
        <v>414</v>
      </c>
      <c r="C21" s="5">
        <v>0</v>
      </c>
    </row>
    <row r="22" spans="1:3" x14ac:dyDescent="0.3">
      <c r="A22" s="5" t="s">
        <v>13</v>
      </c>
      <c r="B22" s="5">
        <v>140</v>
      </c>
      <c r="C22" s="5">
        <v>0</v>
      </c>
    </row>
    <row r="23" spans="1:3" x14ac:dyDescent="0.3">
      <c r="A23" s="5" t="s">
        <v>15</v>
      </c>
      <c r="B23" s="5">
        <v>82</v>
      </c>
      <c r="C23" s="5">
        <v>0</v>
      </c>
    </row>
    <row r="24" spans="1:3" x14ac:dyDescent="0.3">
      <c r="A24" s="5" t="s">
        <v>22</v>
      </c>
      <c r="B24" s="5">
        <v>31</v>
      </c>
      <c r="C24" s="5">
        <v>0</v>
      </c>
    </row>
    <row r="25" spans="1:3" x14ac:dyDescent="0.3">
      <c r="A25" s="5" t="s">
        <v>8</v>
      </c>
      <c r="B25" s="5">
        <v>28</v>
      </c>
      <c r="C25" s="5">
        <v>0</v>
      </c>
    </row>
    <row r="26" spans="1:3" x14ac:dyDescent="0.3">
      <c r="A26" s="5" t="s">
        <v>41</v>
      </c>
      <c r="B26" s="5">
        <v>25</v>
      </c>
      <c r="C26" s="5">
        <v>0</v>
      </c>
    </row>
    <row r="27" spans="1:3" x14ac:dyDescent="0.3">
      <c r="A27" s="5" t="s">
        <v>36</v>
      </c>
      <c r="B27" s="5">
        <v>16</v>
      </c>
      <c r="C27" s="5">
        <v>0</v>
      </c>
    </row>
    <row r="28" spans="1:3" x14ac:dyDescent="0.3">
      <c r="A28" s="5" t="s">
        <v>42</v>
      </c>
      <c r="B28" s="5">
        <v>10</v>
      </c>
      <c r="C28" s="5">
        <v>0</v>
      </c>
    </row>
    <row r="29" spans="1:3" x14ac:dyDescent="0.3">
      <c r="A29" s="59"/>
      <c r="B29" s="59"/>
      <c r="C29" s="59"/>
    </row>
    <row r="30" spans="1:3" x14ac:dyDescent="0.3">
      <c r="A30" s="59"/>
      <c r="B30" s="59"/>
      <c r="C30" s="59"/>
    </row>
    <row r="31" spans="1:3" x14ac:dyDescent="0.3">
      <c r="A31" s="59"/>
      <c r="B31" s="59"/>
      <c r="C31" s="59"/>
    </row>
    <row r="32" spans="1:3" x14ac:dyDescent="0.3">
      <c r="A32" s="59"/>
      <c r="B32" s="59"/>
      <c r="C32" s="59"/>
    </row>
    <row r="33" spans="1:3" x14ac:dyDescent="0.3">
      <c r="A33" s="59"/>
      <c r="B33" s="59"/>
      <c r="C33" s="59"/>
    </row>
    <row r="34" spans="1:3" x14ac:dyDescent="0.3">
      <c r="A34" s="59"/>
      <c r="B34" s="59"/>
      <c r="C34" s="59"/>
    </row>
    <row r="35" spans="1:3" x14ac:dyDescent="0.3">
      <c r="A35" s="59"/>
      <c r="B35" s="59"/>
      <c r="C35" s="59"/>
    </row>
  </sheetData>
  <sortState xmlns:xlrd2="http://schemas.microsoft.com/office/spreadsheetml/2017/richdata2" ref="A2:C28">
    <sortCondition descending="1" ref="B1:B28"/>
  </sortState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60A79-41DA-4CC4-932A-57778FC9E7BB}">
  <dimension ref="A1:F30"/>
  <sheetViews>
    <sheetView workbookViewId="0">
      <selection activeCell="B1" sqref="B1"/>
    </sheetView>
  </sheetViews>
  <sheetFormatPr baseColWidth="10" defaultColWidth="9.109375" defaultRowHeight="14.4" x14ac:dyDescent="0.3"/>
  <cols>
    <col min="1" max="1" width="17.6640625" style="4" customWidth="1"/>
    <col min="2" max="2" width="14.109375" customWidth="1"/>
    <col min="3" max="3" width="13.44140625" customWidth="1"/>
    <col min="4" max="4" width="14.33203125" customWidth="1"/>
    <col min="5" max="5" width="26.5546875" bestFit="1" customWidth="1"/>
    <col min="6" max="6" width="23.44140625" bestFit="1" customWidth="1"/>
  </cols>
  <sheetData>
    <row r="1" spans="1:6" x14ac:dyDescent="0.3">
      <c r="A1" s="43" t="s">
        <v>144</v>
      </c>
      <c r="B1" s="43" t="s">
        <v>149</v>
      </c>
      <c r="C1" s="43" t="s">
        <v>145</v>
      </c>
      <c r="D1" s="43" t="s">
        <v>0</v>
      </c>
      <c r="E1" s="43" t="s">
        <v>34</v>
      </c>
      <c r="F1" s="43" t="s">
        <v>35</v>
      </c>
    </row>
    <row r="2" spans="1:6" x14ac:dyDescent="0.3">
      <c r="A2" s="2">
        <v>45505</v>
      </c>
      <c r="B2" s="18">
        <v>12325596</v>
      </c>
      <c r="C2" s="18">
        <v>1382862</v>
      </c>
      <c r="D2" s="18">
        <v>13708458</v>
      </c>
      <c r="E2" s="18">
        <v>89.91</v>
      </c>
      <c r="F2" s="1">
        <v>99.86</v>
      </c>
    </row>
    <row r="3" spans="1:6" x14ac:dyDescent="0.3">
      <c r="A3" s="2">
        <v>45506</v>
      </c>
      <c r="B3" s="1">
        <v>13243273</v>
      </c>
      <c r="C3" s="1">
        <v>843648</v>
      </c>
      <c r="D3" s="1">
        <v>14086921</v>
      </c>
      <c r="E3" s="1">
        <v>94.01</v>
      </c>
      <c r="F3" s="1">
        <v>99.84</v>
      </c>
    </row>
    <row r="4" spans="1:6" x14ac:dyDescent="0.3">
      <c r="A4" s="2">
        <v>45507</v>
      </c>
      <c r="B4" s="1">
        <v>12513946</v>
      </c>
      <c r="C4" s="1">
        <v>805117</v>
      </c>
      <c r="D4" s="1">
        <v>13319063</v>
      </c>
      <c r="E4" s="1">
        <v>93.95</v>
      </c>
      <c r="F4" s="1">
        <v>99.81</v>
      </c>
    </row>
    <row r="5" spans="1:6" x14ac:dyDescent="0.3">
      <c r="A5" s="2">
        <v>45508</v>
      </c>
      <c r="B5" s="1">
        <v>10757619</v>
      </c>
      <c r="C5" s="1">
        <v>788489</v>
      </c>
      <c r="D5" s="1">
        <v>11546108</v>
      </c>
      <c r="E5" s="1">
        <v>93.17</v>
      </c>
      <c r="F5" s="1">
        <v>99.82</v>
      </c>
    </row>
    <row r="6" spans="1:6" x14ac:dyDescent="0.3">
      <c r="A6" s="2">
        <v>45509</v>
      </c>
      <c r="B6" s="18">
        <v>13399756</v>
      </c>
      <c r="C6" s="18">
        <v>824008</v>
      </c>
      <c r="D6" s="18">
        <v>14223764</v>
      </c>
      <c r="E6" s="18">
        <v>94.21</v>
      </c>
      <c r="F6" s="1">
        <v>99.81</v>
      </c>
    </row>
    <row r="7" spans="1:6" x14ac:dyDescent="0.3">
      <c r="A7" s="2">
        <v>45510</v>
      </c>
      <c r="B7" s="18">
        <v>14068070</v>
      </c>
      <c r="C7" s="18">
        <v>944131</v>
      </c>
      <c r="D7" s="18">
        <v>15012201</v>
      </c>
      <c r="E7" s="18">
        <v>93.71</v>
      </c>
      <c r="F7" s="1">
        <v>99.84</v>
      </c>
    </row>
    <row r="8" spans="1:6" x14ac:dyDescent="0.3">
      <c r="A8" s="2">
        <v>45511</v>
      </c>
      <c r="B8" s="18">
        <v>11641131</v>
      </c>
      <c r="C8" s="18">
        <v>850308</v>
      </c>
      <c r="D8" s="18">
        <v>12491439</v>
      </c>
      <c r="E8" s="18">
        <v>93.19</v>
      </c>
      <c r="F8" s="1">
        <v>99.85</v>
      </c>
    </row>
    <row r="9" spans="1:6" x14ac:dyDescent="0.3">
      <c r="A9" s="2">
        <v>45512</v>
      </c>
      <c r="B9" s="18">
        <v>12438707</v>
      </c>
      <c r="C9" s="18">
        <v>798191</v>
      </c>
      <c r="D9" s="18">
        <v>13236898</v>
      </c>
      <c r="E9" s="18">
        <v>93.97</v>
      </c>
      <c r="F9" s="1">
        <v>99.75</v>
      </c>
    </row>
    <row r="10" spans="1:6" x14ac:dyDescent="0.3">
      <c r="A10" s="2">
        <v>45513</v>
      </c>
      <c r="B10" s="18">
        <v>13266354</v>
      </c>
      <c r="C10" s="18">
        <v>851710</v>
      </c>
      <c r="D10" s="18">
        <v>14118064</v>
      </c>
      <c r="E10" s="18">
        <v>93.97</v>
      </c>
      <c r="F10" s="1">
        <v>99.84</v>
      </c>
    </row>
    <row r="11" spans="1:6" x14ac:dyDescent="0.3">
      <c r="A11" s="2">
        <v>45514</v>
      </c>
      <c r="B11" s="18">
        <v>12762456</v>
      </c>
      <c r="C11" s="18">
        <v>853806</v>
      </c>
      <c r="D11" s="18">
        <v>13616262</v>
      </c>
      <c r="E11" s="18">
        <v>93.73</v>
      </c>
      <c r="F11" s="1">
        <v>99.85</v>
      </c>
    </row>
    <row r="12" spans="1:6" x14ac:dyDescent="0.3">
      <c r="A12" s="2">
        <v>45515</v>
      </c>
      <c r="B12" s="1">
        <v>10756215</v>
      </c>
      <c r="C12" s="1">
        <v>803791</v>
      </c>
      <c r="D12" s="1">
        <v>11560006</v>
      </c>
      <c r="E12" s="1">
        <v>93.04</v>
      </c>
      <c r="F12" s="1">
        <v>99.83</v>
      </c>
    </row>
    <row r="13" spans="1:6" x14ac:dyDescent="0.3">
      <c r="A13" s="12"/>
    </row>
    <row r="14" spans="1:6" x14ac:dyDescent="0.3">
      <c r="A14" s="12"/>
    </row>
    <row r="15" spans="1:6" x14ac:dyDescent="0.3">
      <c r="A15" s="12"/>
    </row>
    <row r="16" spans="1:6" x14ac:dyDescent="0.3">
      <c r="A16" s="12"/>
    </row>
    <row r="17" spans="1:1" x14ac:dyDescent="0.3">
      <c r="A17" s="12"/>
    </row>
    <row r="18" spans="1:1" x14ac:dyDescent="0.3">
      <c r="A18" s="12"/>
    </row>
    <row r="19" spans="1:1" x14ac:dyDescent="0.3">
      <c r="A19" s="12"/>
    </row>
    <row r="20" spans="1:1" x14ac:dyDescent="0.3">
      <c r="A20" s="12"/>
    </row>
    <row r="21" spans="1:1" x14ac:dyDescent="0.3">
      <c r="A21" s="12"/>
    </row>
    <row r="22" spans="1:1" x14ac:dyDescent="0.3">
      <c r="A22" s="12"/>
    </row>
    <row r="23" spans="1:1" x14ac:dyDescent="0.3">
      <c r="A23" s="12"/>
    </row>
    <row r="24" spans="1:1" x14ac:dyDescent="0.3">
      <c r="A24" s="12"/>
    </row>
    <row r="25" spans="1:1" x14ac:dyDescent="0.3">
      <c r="A25" s="12"/>
    </row>
    <row r="26" spans="1:1" x14ac:dyDescent="0.3">
      <c r="A26" s="12"/>
    </row>
    <row r="27" spans="1:1" x14ac:dyDescent="0.3">
      <c r="A27" s="12"/>
    </row>
    <row r="28" spans="1:1" x14ac:dyDescent="0.3">
      <c r="A28" s="12"/>
    </row>
    <row r="29" spans="1:1" x14ac:dyDescent="0.3">
      <c r="A29" s="12"/>
    </row>
    <row r="30" spans="1:1" x14ac:dyDescent="0.3">
      <c r="A30" s="12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385ED-5593-418F-B85D-5B9A1B658543}">
  <dimension ref="A1:C41"/>
  <sheetViews>
    <sheetView topLeftCell="A4" workbookViewId="0">
      <selection activeCell="F28" sqref="F28"/>
    </sheetView>
  </sheetViews>
  <sheetFormatPr baseColWidth="10" defaultColWidth="9.109375" defaultRowHeight="14.4" x14ac:dyDescent="0.3"/>
  <cols>
    <col min="1" max="1" width="44.5546875" bestFit="1" customWidth="1"/>
    <col min="2" max="2" width="8.33203125" bestFit="1" customWidth="1"/>
    <col min="3" max="3" width="12" bestFit="1" customWidth="1"/>
  </cols>
  <sheetData>
    <row r="1" spans="1:3" x14ac:dyDescent="0.3">
      <c r="A1" s="44" t="s">
        <v>1</v>
      </c>
      <c r="B1" s="44" t="s">
        <v>146</v>
      </c>
      <c r="C1" s="44" t="s">
        <v>147</v>
      </c>
    </row>
    <row r="2" spans="1:3" x14ac:dyDescent="0.3">
      <c r="A2" s="22" t="s">
        <v>18</v>
      </c>
      <c r="B2" s="22">
        <v>4396173</v>
      </c>
      <c r="C2" s="61">
        <f>B2/7472153%</f>
        <v>58.834087042917886</v>
      </c>
    </row>
    <row r="3" spans="1:3" x14ac:dyDescent="0.3">
      <c r="A3" s="22" t="s">
        <v>19</v>
      </c>
      <c r="B3" s="22">
        <v>2477466</v>
      </c>
      <c r="C3" s="61">
        <f t="shared" ref="C3:C31" si="0">B3/7472153%</f>
        <v>33.155985965490807</v>
      </c>
    </row>
    <row r="4" spans="1:3" x14ac:dyDescent="0.3">
      <c r="A4" s="22" t="s">
        <v>6</v>
      </c>
      <c r="B4" s="22">
        <v>309801</v>
      </c>
      <c r="C4" s="61">
        <f t="shared" si="0"/>
        <v>4.1460740967161671</v>
      </c>
    </row>
    <row r="5" spans="1:3" x14ac:dyDescent="0.3">
      <c r="A5" s="22" t="s">
        <v>12</v>
      </c>
      <c r="B5" s="22">
        <v>144300</v>
      </c>
      <c r="C5" s="61">
        <f t="shared" si="0"/>
        <v>1.9311703066037327</v>
      </c>
    </row>
    <row r="6" spans="1:3" x14ac:dyDescent="0.3">
      <c r="A6" s="22" t="s">
        <v>20</v>
      </c>
      <c r="B6" s="22">
        <v>59033</v>
      </c>
      <c r="C6" s="61">
        <f t="shared" si="0"/>
        <v>0.79004003263851796</v>
      </c>
    </row>
    <row r="7" spans="1:3" x14ac:dyDescent="0.3">
      <c r="A7" s="22" t="s">
        <v>17</v>
      </c>
      <c r="B7" s="22">
        <v>30841</v>
      </c>
      <c r="C7" s="61">
        <f t="shared" si="0"/>
        <v>0.41274583108777352</v>
      </c>
    </row>
    <row r="8" spans="1:3" x14ac:dyDescent="0.3">
      <c r="A8" s="22" t="s">
        <v>16</v>
      </c>
      <c r="B8" s="22">
        <v>15979</v>
      </c>
      <c r="C8" s="61">
        <f t="shared" si="0"/>
        <v>0.21384733422883606</v>
      </c>
    </row>
    <row r="9" spans="1:3" x14ac:dyDescent="0.3">
      <c r="A9" s="22" t="s">
        <v>14</v>
      </c>
      <c r="B9" s="22">
        <v>11501</v>
      </c>
      <c r="C9" s="61">
        <f t="shared" si="0"/>
        <v>0.15391815451316374</v>
      </c>
    </row>
    <row r="10" spans="1:3" x14ac:dyDescent="0.3">
      <c r="A10" s="22" t="s">
        <v>40</v>
      </c>
      <c r="B10" s="22">
        <v>9960</v>
      </c>
      <c r="C10" s="61">
        <f t="shared" si="0"/>
        <v>0.13329491513356326</v>
      </c>
    </row>
    <row r="11" spans="1:3" x14ac:dyDescent="0.3">
      <c r="A11" s="22" t="s">
        <v>137</v>
      </c>
      <c r="B11" s="22">
        <v>5371</v>
      </c>
      <c r="C11" s="61">
        <f t="shared" si="0"/>
        <v>7.1880219797426523E-2</v>
      </c>
    </row>
    <row r="12" spans="1:3" x14ac:dyDescent="0.3">
      <c r="A12" s="22" t="s">
        <v>4</v>
      </c>
      <c r="B12" s="22">
        <v>5951</v>
      </c>
      <c r="C12" s="61">
        <f t="shared" si="0"/>
        <v>7.9642373489943255E-2</v>
      </c>
    </row>
    <row r="13" spans="1:3" x14ac:dyDescent="0.3">
      <c r="A13" s="22" t="s">
        <v>8</v>
      </c>
      <c r="B13" s="22">
        <v>1723</v>
      </c>
      <c r="C13" s="61">
        <f t="shared" si="0"/>
        <v>2.305894967621782E-2</v>
      </c>
    </row>
    <row r="14" spans="1:3" x14ac:dyDescent="0.3">
      <c r="A14" s="22" t="s">
        <v>10</v>
      </c>
      <c r="B14" s="22">
        <v>1378</v>
      </c>
      <c r="C14" s="61">
        <f t="shared" si="0"/>
        <v>1.844180653153114E-2</v>
      </c>
    </row>
    <row r="15" spans="1:3" x14ac:dyDescent="0.3">
      <c r="A15" s="22" t="s">
        <v>11</v>
      </c>
      <c r="B15" s="22">
        <v>1248</v>
      </c>
      <c r="C15" s="61">
        <f t="shared" si="0"/>
        <v>1.6702013462518768E-2</v>
      </c>
    </row>
    <row r="16" spans="1:3" x14ac:dyDescent="0.3">
      <c r="A16" s="22" t="s">
        <v>45</v>
      </c>
      <c r="B16" s="22">
        <v>732</v>
      </c>
      <c r="C16" s="61">
        <f t="shared" si="0"/>
        <v>9.796373280900432E-3</v>
      </c>
    </row>
    <row r="17" spans="1:3" x14ac:dyDescent="0.3">
      <c r="A17" s="22" t="s">
        <v>24</v>
      </c>
      <c r="B17" s="22">
        <v>254</v>
      </c>
      <c r="C17" s="61">
        <f t="shared" si="0"/>
        <v>3.3992879963780187E-3</v>
      </c>
    </row>
    <row r="18" spans="1:3" x14ac:dyDescent="0.3">
      <c r="A18" s="22" t="s">
        <v>21</v>
      </c>
      <c r="B18" s="22">
        <v>91</v>
      </c>
      <c r="C18" s="61">
        <f t="shared" si="0"/>
        <v>1.2178551483086602E-3</v>
      </c>
    </row>
    <row r="19" spans="1:3" x14ac:dyDescent="0.3">
      <c r="A19" s="22" t="s">
        <v>7</v>
      </c>
      <c r="B19" s="22">
        <v>93</v>
      </c>
      <c r="C19" s="61">
        <f t="shared" si="0"/>
        <v>1.244621195524235E-3</v>
      </c>
    </row>
    <row r="20" spans="1:3" x14ac:dyDescent="0.3">
      <c r="A20" s="22" t="s">
        <v>15</v>
      </c>
      <c r="B20" s="22">
        <v>58</v>
      </c>
      <c r="C20" s="61">
        <f t="shared" si="0"/>
        <v>7.7621536925167353E-4</v>
      </c>
    </row>
    <row r="21" spans="1:3" x14ac:dyDescent="0.3">
      <c r="A21" s="22" t="s">
        <v>41</v>
      </c>
      <c r="B21" s="22">
        <v>39</v>
      </c>
      <c r="C21" s="61">
        <f t="shared" si="0"/>
        <v>5.219379207037115E-4</v>
      </c>
    </row>
    <row r="22" spans="1:3" x14ac:dyDescent="0.3">
      <c r="A22" s="22" t="s">
        <v>139</v>
      </c>
      <c r="B22" s="22">
        <v>28</v>
      </c>
      <c r="C22" s="61">
        <f t="shared" si="0"/>
        <v>3.7472466101804927E-4</v>
      </c>
    </row>
    <row r="23" spans="1:3" x14ac:dyDescent="0.3">
      <c r="A23" s="22" t="s">
        <v>140</v>
      </c>
      <c r="B23" s="22">
        <v>19</v>
      </c>
      <c r="C23" s="61">
        <f t="shared" si="0"/>
        <v>2.5427744854796203E-4</v>
      </c>
    </row>
    <row r="24" spans="1:3" x14ac:dyDescent="0.3">
      <c r="A24" s="22" t="s">
        <v>138</v>
      </c>
      <c r="B24" s="22">
        <v>37</v>
      </c>
      <c r="C24" s="61">
        <f t="shared" si="0"/>
        <v>4.9517187348813651E-4</v>
      </c>
    </row>
    <row r="25" spans="1:3" x14ac:dyDescent="0.3">
      <c r="A25" s="22" t="s">
        <v>9</v>
      </c>
      <c r="B25" s="22">
        <v>8</v>
      </c>
      <c r="C25" s="61">
        <f t="shared" si="0"/>
        <v>1.070641888622998E-4</v>
      </c>
    </row>
    <row r="26" spans="1:3" x14ac:dyDescent="0.3">
      <c r="A26" s="22" t="s">
        <v>22</v>
      </c>
      <c r="B26" s="22">
        <v>13</v>
      </c>
      <c r="C26" s="61">
        <f t="shared" si="0"/>
        <v>1.7397930690123717E-4</v>
      </c>
    </row>
    <row r="27" spans="1:3" x14ac:dyDescent="0.3">
      <c r="A27" s="22" t="s">
        <v>37</v>
      </c>
      <c r="B27" s="22">
        <v>3</v>
      </c>
      <c r="C27" s="61">
        <f t="shared" si="0"/>
        <v>4.0149070823362425E-5</v>
      </c>
    </row>
    <row r="28" spans="1:3" x14ac:dyDescent="0.3">
      <c r="A28" s="22" t="s">
        <v>142</v>
      </c>
      <c r="B28" s="22">
        <v>3</v>
      </c>
      <c r="C28" s="61">
        <f t="shared" si="0"/>
        <v>4.0149070823362425E-5</v>
      </c>
    </row>
    <row r="29" spans="1:3" x14ac:dyDescent="0.3">
      <c r="A29" s="22" t="s">
        <v>148</v>
      </c>
      <c r="B29" s="22">
        <v>3</v>
      </c>
      <c r="C29" s="61">
        <f t="shared" si="0"/>
        <v>4.0149070823362425E-5</v>
      </c>
    </row>
    <row r="30" spans="1:3" x14ac:dyDescent="0.3">
      <c r="A30" s="22" t="s">
        <v>23</v>
      </c>
      <c r="B30" s="22">
        <v>10</v>
      </c>
      <c r="C30" s="61">
        <f t="shared" si="0"/>
        <v>1.3383023607787474E-4</v>
      </c>
    </row>
    <row r="31" spans="1:3" x14ac:dyDescent="0.3">
      <c r="A31" s="22" t="s">
        <v>139</v>
      </c>
      <c r="B31" s="22">
        <v>37</v>
      </c>
      <c r="C31" s="61">
        <f t="shared" si="0"/>
        <v>4.9517187348813651E-4</v>
      </c>
    </row>
    <row r="41" spans="2:2" x14ac:dyDescent="0.3">
      <c r="B41" s="3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209"/>
  <dimension ref="A1:M32"/>
  <sheetViews>
    <sheetView workbookViewId="0">
      <selection activeCell="H23" sqref="H23"/>
    </sheetView>
  </sheetViews>
  <sheetFormatPr baseColWidth="10" defaultColWidth="11.44140625" defaultRowHeight="14.4" x14ac:dyDescent="0.3"/>
  <cols>
    <col min="1" max="1" width="17.88671875" bestFit="1" customWidth="1"/>
    <col min="2" max="2" width="12.109375" bestFit="1" customWidth="1"/>
    <col min="5" max="5" width="26.44140625" bestFit="1" customWidth="1"/>
    <col min="6" max="6" width="23.33203125" bestFit="1" customWidth="1"/>
  </cols>
  <sheetData>
    <row r="1" spans="1:6" x14ac:dyDescent="0.3">
      <c r="A1" s="3" t="s">
        <v>144</v>
      </c>
      <c r="B1" s="3" t="s">
        <v>149</v>
      </c>
      <c r="C1" s="3" t="s">
        <v>145</v>
      </c>
      <c r="D1" s="3" t="s">
        <v>0</v>
      </c>
      <c r="E1" s="3" t="s">
        <v>34</v>
      </c>
      <c r="F1" s="3" t="s">
        <v>35</v>
      </c>
    </row>
    <row r="2" spans="1:6" x14ac:dyDescent="0.3">
      <c r="A2" s="2">
        <v>44986</v>
      </c>
      <c r="B2" s="1">
        <v>12036426</v>
      </c>
      <c r="C2" s="1">
        <v>1073872</v>
      </c>
      <c r="D2" s="1">
        <v>13110298</v>
      </c>
      <c r="E2" s="1">
        <v>91.81</v>
      </c>
      <c r="F2" s="7">
        <v>98.84</v>
      </c>
    </row>
    <row r="3" spans="1:6" x14ac:dyDescent="0.3">
      <c r="A3" s="2">
        <v>44987</v>
      </c>
      <c r="B3" s="1">
        <v>11648168</v>
      </c>
      <c r="C3" s="1">
        <v>969030</v>
      </c>
      <c r="D3" s="1">
        <v>12617198</v>
      </c>
      <c r="E3" s="1">
        <v>92.32</v>
      </c>
      <c r="F3" s="7">
        <v>99.01</v>
      </c>
    </row>
    <row r="4" spans="1:6" x14ac:dyDescent="0.3">
      <c r="A4" s="2">
        <v>44988</v>
      </c>
      <c r="B4" s="1">
        <v>12392408</v>
      </c>
      <c r="C4" s="1">
        <v>1904678</v>
      </c>
      <c r="D4" s="1">
        <v>14297086</v>
      </c>
      <c r="E4" s="1">
        <v>86.68</v>
      </c>
      <c r="F4" s="7">
        <v>92</v>
      </c>
    </row>
    <row r="5" spans="1:6" x14ac:dyDescent="0.3">
      <c r="A5" s="2">
        <v>44989</v>
      </c>
      <c r="B5" s="1">
        <v>12696991</v>
      </c>
      <c r="C5" s="1">
        <v>1118519</v>
      </c>
      <c r="D5" s="1">
        <v>13815510</v>
      </c>
      <c r="E5" s="1">
        <v>91.9</v>
      </c>
      <c r="F5" s="7">
        <v>98.98</v>
      </c>
    </row>
    <row r="6" spans="1:6" x14ac:dyDescent="0.3">
      <c r="A6" s="2">
        <v>44990</v>
      </c>
      <c r="B6" s="1">
        <v>10665165</v>
      </c>
      <c r="C6" s="1">
        <v>1022713</v>
      </c>
      <c r="D6" s="1">
        <v>11687878</v>
      </c>
      <c r="E6" s="1">
        <v>91.25</v>
      </c>
      <c r="F6" s="7">
        <v>98.97</v>
      </c>
    </row>
    <row r="7" spans="1:6" x14ac:dyDescent="0.3">
      <c r="A7" s="2">
        <v>44991</v>
      </c>
      <c r="B7" s="1">
        <v>12635868</v>
      </c>
      <c r="C7" s="1">
        <v>948424</v>
      </c>
      <c r="D7" s="1">
        <v>13584292</v>
      </c>
      <c r="E7" s="1">
        <v>93.02</v>
      </c>
      <c r="F7" s="7">
        <v>99.12</v>
      </c>
    </row>
    <row r="8" spans="1:6" x14ac:dyDescent="0.3">
      <c r="A8" s="2">
        <v>44992</v>
      </c>
      <c r="B8" s="1">
        <v>12918926</v>
      </c>
      <c r="C8" s="1">
        <v>1079120</v>
      </c>
      <c r="D8" s="1">
        <v>13998046</v>
      </c>
      <c r="E8" s="1">
        <v>92.29</v>
      </c>
      <c r="F8" s="7">
        <v>98.99</v>
      </c>
    </row>
    <row r="9" spans="1:6" x14ac:dyDescent="0.3">
      <c r="A9" s="2">
        <v>44993</v>
      </c>
      <c r="B9" s="1">
        <v>11907007</v>
      </c>
      <c r="C9" s="1">
        <v>1037251</v>
      </c>
      <c r="D9" s="1">
        <v>12944258</v>
      </c>
      <c r="E9" s="1">
        <v>91.99</v>
      </c>
      <c r="F9" s="7">
        <v>98.8</v>
      </c>
    </row>
    <row r="10" spans="1:6" x14ac:dyDescent="0.3">
      <c r="A10" s="2">
        <v>44994</v>
      </c>
      <c r="B10" s="1">
        <v>12152552</v>
      </c>
      <c r="C10" s="1">
        <v>1027401</v>
      </c>
      <c r="D10" s="1">
        <v>13179953</v>
      </c>
      <c r="E10" s="1">
        <v>92.2</v>
      </c>
      <c r="F10" s="7">
        <v>99.29</v>
      </c>
    </row>
    <row r="11" spans="1:6" x14ac:dyDescent="0.3">
      <c r="A11" s="2">
        <v>44995</v>
      </c>
      <c r="B11" s="1">
        <v>12989170</v>
      </c>
      <c r="C11" s="1">
        <v>1099351</v>
      </c>
      <c r="D11" s="1">
        <v>14088521</v>
      </c>
      <c r="E11" s="1">
        <v>92.2</v>
      </c>
      <c r="F11" s="7">
        <v>99.45</v>
      </c>
    </row>
    <row r="12" spans="1:6" x14ac:dyDescent="0.3">
      <c r="A12" s="2">
        <v>44996</v>
      </c>
      <c r="B12" s="1">
        <v>12581246</v>
      </c>
      <c r="C12" s="1">
        <v>1148883</v>
      </c>
      <c r="D12" s="1">
        <v>13730129</v>
      </c>
      <c r="E12" s="1">
        <v>91.63</v>
      </c>
      <c r="F12" s="7">
        <v>99.43</v>
      </c>
    </row>
    <row r="13" spans="1:6" x14ac:dyDescent="0.3">
      <c r="A13" s="2">
        <v>44997</v>
      </c>
      <c r="B13" s="1">
        <v>9845250</v>
      </c>
      <c r="C13" s="1">
        <v>999396</v>
      </c>
      <c r="D13" s="1">
        <v>10844646</v>
      </c>
      <c r="E13" s="1">
        <v>90.78</v>
      </c>
      <c r="F13" s="7">
        <v>99.23</v>
      </c>
    </row>
    <row r="14" spans="1:6" x14ac:dyDescent="0.3">
      <c r="A14" s="2">
        <v>44998</v>
      </c>
      <c r="B14" s="1">
        <v>12345739</v>
      </c>
      <c r="C14" s="1">
        <v>983873</v>
      </c>
      <c r="D14" s="1">
        <v>13329612</v>
      </c>
      <c r="E14" s="1">
        <v>92.62</v>
      </c>
      <c r="F14" s="7">
        <v>99.51</v>
      </c>
    </row>
    <row r="15" spans="1:6" x14ac:dyDescent="0.3">
      <c r="A15" s="2">
        <v>44999</v>
      </c>
      <c r="B15" s="1">
        <v>11900145</v>
      </c>
      <c r="C15" s="1">
        <v>1170033</v>
      </c>
      <c r="D15" s="1">
        <v>13070178</v>
      </c>
      <c r="E15" s="1">
        <v>91.05</v>
      </c>
      <c r="F15" s="7">
        <v>99.55</v>
      </c>
    </row>
    <row r="16" spans="1:6" x14ac:dyDescent="0.3">
      <c r="A16" s="2">
        <v>45000</v>
      </c>
      <c r="B16" s="1">
        <v>11888015</v>
      </c>
      <c r="C16" s="1">
        <v>1030336</v>
      </c>
      <c r="D16" s="1">
        <v>12918351</v>
      </c>
      <c r="E16" s="1">
        <v>92.02</v>
      </c>
      <c r="F16" s="7">
        <v>99.53</v>
      </c>
    </row>
    <row r="17" spans="1:13" x14ac:dyDescent="0.3">
      <c r="A17" s="2">
        <v>45001</v>
      </c>
      <c r="B17" s="1">
        <v>11999614</v>
      </c>
      <c r="C17" s="1">
        <v>1022307</v>
      </c>
      <c r="D17" s="1">
        <v>13021921</v>
      </c>
      <c r="E17" s="1">
        <v>92.15</v>
      </c>
      <c r="F17" s="7">
        <v>99.53</v>
      </c>
    </row>
    <row r="18" spans="1:13" x14ac:dyDescent="0.3">
      <c r="A18" s="2">
        <v>45002</v>
      </c>
      <c r="B18" s="1">
        <v>12545277</v>
      </c>
      <c r="C18" s="1">
        <v>1057425</v>
      </c>
      <c r="D18" s="1">
        <v>13602702</v>
      </c>
      <c r="E18" s="1">
        <v>92.23</v>
      </c>
      <c r="F18" s="7">
        <v>99.42</v>
      </c>
    </row>
    <row r="19" spans="1:13" x14ac:dyDescent="0.3">
      <c r="A19" s="2">
        <v>45003</v>
      </c>
      <c r="B19" s="1">
        <v>12355042</v>
      </c>
      <c r="C19" s="1">
        <v>1100619</v>
      </c>
      <c r="D19" s="1">
        <v>13455661</v>
      </c>
      <c r="E19" s="1">
        <v>91.82</v>
      </c>
      <c r="F19" s="7">
        <v>99.49</v>
      </c>
      <c r="G19" s="64"/>
      <c r="H19" s="65"/>
      <c r="I19" s="65"/>
      <c r="J19" s="65"/>
      <c r="K19" s="65"/>
      <c r="L19" s="66"/>
      <c r="M19" s="66"/>
    </row>
    <row r="20" spans="1:13" x14ac:dyDescent="0.3">
      <c r="A20" s="2">
        <v>45004</v>
      </c>
      <c r="B20" s="1">
        <v>10390908</v>
      </c>
      <c r="C20" s="1">
        <v>1005969</v>
      </c>
      <c r="D20" s="1">
        <v>11396877</v>
      </c>
      <c r="E20" s="1">
        <v>91.17</v>
      </c>
      <c r="F20" s="7">
        <v>99.42</v>
      </c>
      <c r="G20" s="64"/>
      <c r="H20" s="65"/>
      <c r="I20" s="65"/>
      <c r="J20" s="65"/>
      <c r="K20" s="65"/>
      <c r="L20" s="66"/>
      <c r="M20" s="66"/>
    </row>
    <row r="21" spans="1:13" x14ac:dyDescent="0.3">
      <c r="A21" s="2">
        <v>45005</v>
      </c>
      <c r="B21" s="1">
        <v>12407306</v>
      </c>
      <c r="C21" s="1">
        <v>977480</v>
      </c>
      <c r="D21" s="1">
        <v>13384786</v>
      </c>
      <c r="E21" s="1">
        <v>92.7</v>
      </c>
      <c r="F21" s="7">
        <v>99.48</v>
      </c>
      <c r="G21" s="64"/>
      <c r="H21" s="65"/>
      <c r="I21" s="65"/>
      <c r="J21" s="65"/>
      <c r="K21" s="65"/>
      <c r="L21" s="66"/>
      <c r="M21" s="66"/>
    </row>
    <row r="22" spans="1:13" x14ac:dyDescent="0.3">
      <c r="A22" s="2">
        <v>45006</v>
      </c>
      <c r="B22" s="1">
        <v>12067815</v>
      </c>
      <c r="C22" s="1">
        <v>1021074</v>
      </c>
      <c r="D22" s="1">
        <v>13088889</v>
      </c>
      <c r="E22" s="1">
        <v>92.2</v>
      </c>
      <c r="F22" s="7">
        <v>99.54</v>
      </c>
      <c r="G22" s="9"/>
      <c r="H22" s="6"/>
      <c r="I22" s="6"/>
      <c r="J22" s="6"/>
      <c r="K22" s="6"/>
    </row>
    <row r="23" spans="1:13" x14ac:dyDescent="0.3">
      <c r="A23" s="2">
        <v>45007</v>
      </c>
      <c r="B23" s="1">
        <v>11508307</v>
      </c>
      <c r="C23" s="1">
        <v>1071146</v>
      </c>
      <c r="D23" s="1">
        <v>12579453</v>
      </c>
      <c r="E23" s="1">
        <v>91.48</v>
      </c>
      <c r="F23" s="7">
        <v>99.5</v>
      </c>
    </row>
    <row r="24" spans="1:13" x14ac:dyDescent="0.3">
      <c r="A24" s="2">
        <v>45008</v>
      </c>
      <c r="B24" s="1">
        <v>11321422</v>
      </c>
      <c r="C24" s="1">
        <v>917963</v>
      </c>
      <c r="D24" s="1">
        <v>12239385</v>
      </c>
      <c r="E24" s="1">
        <v>92.5</v>
      </c>
      <c r="F24" s="7">
        <v>99.53</v>
      </c>
    </row>
    <row r="25" spans="1:13" x14ac:dyDescent="0.3">
      <c r="A25" s="2">
        <v>45009</v>
      </c>
      <c r="B25" s="1">
        <v>12035349</v>
      </c>
      <c r="C25" s="1">
        <v>1025475</v>
      </c>
      <c r="D25" s="1">
        <v>13060824</v>
      </c>
      <c r="E25" s="1">
        <v>92.15</v>
      </c>
      <c r="F25" s="7">
        <v>99.49</v>
      </c>
    </row>
    <row r="26" spans="1:13" x14ac:dyDescent="0.3">
      <c r="A26" s="2">
        <v>45010</v>
      </c>
      <c r="B26" s="1">
        <v>11837914</v>
      </c>
      <c r="C26" s="1">
        <v>1083380</v>
      </c>
      <c r="D26" s="1">
        <v>12921294</v>
      </c>
      <c r="E26" s="1">
        <v>91.62</v>
      </c>
      <c r="F26" s="7">
        <v>99.47</v>
      </c>
    </row>
    <row r="27" spans="1:13" x14ac:dyDescent="0.3">
      <c r="A27" s="2">
        <v>45011</v>
      </c>
      <c r="B27" s="1">
        <v>9964956</v>
      </c>
      <c r="C27" s="1">
        <v>891944</v>
      </c>
      <c r="D27" s="1">
        <v>10856900</v>
      </c>
      <c r="E27" s="1">
        <v>91.78</v>
      </c>
      <c r="F27" s="7">
        <v>99.6</v>
      </c>
    </row>
    <row r="28" spans="1:13" x14ac:dyDescent="0.3">
      <c r="A28" s="2">
        <v>45012</v>
      </c>
      <c r="B28" s="1">
        <v>12257055</v>
      </c>
      <c r="C28" s="1">
        <v>963137</v>
      </c>
      <c r="D28" s="1">
        <v>13220192</v>
      </c>
      <c r="E28" s="1">
        <v>92.71</v>
      </c>
      <c r="F28" s="7">
        <v>99.5</v>
      </c>
    </row>
    <row r="29" spans="1:13" x14ac:dyDescent="0.3">
      <c r="A29" s="2">
        <v>45013</v>
      </c>
      <c r="B29" s="1">
        <v>13682254</v>
      </c>
      <c r="C29" s="1">
        <v>1131972</v>
      </c>
      <c r="D29" s="1">
        <v>14814226</v>
      </c>
      <c r="E29" s="1">
        <v>92.36</v>
      </c>
      <c r="F29" s="7">
        <v>99.49</v>
      </c>
    </row>
    <row r="30" spans="1:13" x14ac:dyDescent="0.3">
      <c r="A30" s="2">
        <v>45014</v>
      </c>
      <c r="B30" s="1">
        <v>11874822</v>
      </c>
      <c r="C30" s="1">
        <v>1218539</v>
      </c>
      <c r="D30" s="1">
        <v>13093361</v>
      </c>
      <c r="E30" s="1">
        <v>90.69</v>
      </c>
      <c r="F30" s="7">
        <v>99.5</v>
      </c>
    </row>
    <row r="31" spans="1:13" x14ac:dyDescent="0.3">
      <c r="A31" s="2">
        <v>45015</v>
      </c>
      <c r="B31" s="1">
        <v>12177615</v>
      </c>
      <c r="C31" s="1">
        <v>1103492</v>
      </c>
      <c r="D31" s="1">
        <v>13281107</v>
      </c>
      <c r="E31" s="1">
        <v>91.69</v>
      </c>
      <c r="F31" s="7">
        <v>99.51</v>
      </c>
    </row>
    <row r="32" spans="1:13" x14ac:dyDescent="0.3">
      <c r="A32" s="2">
        <v>45016</v>
      </c>
      <c r="B32" s="1">
        <v>13746665</v>
      </c>
      <c r="C32" s="1">
        <v>1214129</v>
      </c>
      <c r="D32" s="1">
        <v>14960794</v>
      </c>
      <c r="E32" s="1">
        <v>91.88</v>
      </c>
      <c r="F32" s="7">
        <v>99.48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218"/>
  <dimension ref="A1:C39"/>
  <sheetViews>
    <sheetView workbookViewId="0">
      <selection activeCell="A26" sqref="A26:C26"/>
    </sheetView>
  </sheetViews>
  <sheetFormatPr baseColWidth="10" defaultColWidth="11.44140625" defaultRowHeight="14.4" x14ac:dyDescent="0.3"/>
  <cols>
    <col min="1" max="1" width="66.44140625" bestFit="1" customWidth="1"/>
    <col min="3" max="3" width="12.6640625" bestFit="1" customWidth="1"/>
  </cols>
  <sheetData>
    <row r="1" spans="1:3" x14ac:dyDescent="0.3">
      <c r="A1" s="3" t="s">
        <v>1</v>
      </c>
      <c r="B1" s="3" t="s">
        <v>2</v>
      </c>
      <c r="C1" s="3" t="s">
        <v>3</v>
      </c>
    </row>
    <row r="2" spans="1:3" x14ac:dyDescent="0.3">
      <c r="A2" s="1" t="s">
        <v>18</v>
      </c>
      <c r="B2" s="1">
        <v>19306635</v>
      </c>
      <c r="C2" s="1">
        <v>60.64</v>
      </c>
    </row>
    <row r="3" spans="1:3" x14ac:dyDescent="0.3">
      <c r="A3" s="1" t="s">
        <v>20</v>
      </c>
      <c r="B3" s="1">
        <v>5040877</v>
      </c>
      <c r="C3" s="1">
        <v>15.83</v>
      </c>
    </row>
    <row r="4" spans="1:3" x14ac:dyDescent="0.3">
      <c r="A4" s="1" t="s">
        <v>19</v>
      </c>
      <c r="B4" s="1">
        <v>3093814</v>
      </c>
      <c r="C4" s="1">
        <v>9.7200000000000006</v>
      </c>
    </row>
    <row r="5" spans="1:3" x14ac:dyDescent="0.3">
      <c r="A5" s="1" t="s">
        <v>6</v>
      </c>
      <c r="B5" s="1">
        <v>1237632</v>
      </c>
      <c r="C5" s="1">
        <v>3.89</v>
      </c>
    </row>
    <row r="6" spans="1:3" x14ac:dyDescent="0.3">
      <c r="A6" s="1" t="s">
        <v>21</v>
      </c>
      <c r="B6" s="1">
        <v>1133020</v>
      </c>
      <c r="C6" s="1">
        <v>3.56</v>
      </c>
    </row>
    <row r="7" spans="1:3" x14ac:dyDescent="0.3">
      <c r="A7" s="1" t="s">
        <v>12</v>
      </c>
      <c r="B7" s="1">
        <v>766259</v>
      </c>
      <c r="C7" s="1">
        <v>2.41</v>
      </c>
    </row>
    <row r="8" spans="1:3" x14ac:dyDescent="0.3">
      <c r="A8" s="1" t="s">
        <v>9</v>
      </c>
      <c r="B8" s="1">
        <v>658130</v>
      </c>
      <c r="C8" s="1">
        <v>2.0699999999999998</v>
      </c>
    </row>
    <row r="9" spans="1:3" x14ac:dyDescent="0.3">
      <c r="A9" s="1" t="s">
        <v>23</v>
      </c>
      <c r="B9" s="1">
        <v>203400</v>
      </c>
      <c r="C9" s="1">
        <v>0.64</v>
      </c>
    </row>
    <row r="10" spans="1:3" x14ac:dyDescent="0.3">
      <c r="A10" s="1" t="s">
        <v>40</v>
      </c>
      <c r="B10" s="1">
        <v>114735</v>
      </c>
      <c r="C10" s="1">
        <v>0.36</v>
      </c>
    </row>
    <row r="11" spans="1:3" x14ac:dyDescent="0.3">
      <c r="A11" s="1" t="s">
        <v>16</v>
      </c>
      <c r="B11" s="1">
        <v>93868</v>
      </c>
      <c r="C11" s="1">
        <v>0.28999999999999998</v>
      </c>
    </row>
    <row r="12" spans="1:3" x14ac:dyDescent="0.3">
      <c r="A12" s="1" t="s">
        <v>17</v>
      </c>
      <c r="B12" s="1">
        <v>72293</v>
      </c>
      <c r="C12" s="1">
        <v>0.23</v>
      </c>
    </row>
    <row r="13" spans="1:3" x14ac:dyDescent="0.3">
      <c r="A13" s="1" t="s">
        <v>14</v>
      </c>
      <c r="B13" s="1">
        <v>54939</v>
      </c>
      <c r="C13" s="1">
        <v>0.17</v>
      </c>
    </row>
    <row r="14" spans="1:3" x14ac:dyDescent="0.3">
      <c r="A14" s="1" t="s">
        <v>4</v>
      </c>
      <c r="B14" s="1">
        <v>38692</v>
      </c>
      <c r="C14" s="1">
        <v>0.12</v>
      </c>
    </row>
    <row r="15" spans="1:3" x14ac:dyDescent="0.3">
      <c r="A15" s="1" t="s">
        <v>11</v>
      </c>
      <c r="B15" s="1">
        <v>8838</v>
      </c>
      <c r="C15" s="1">
        <v>0.03</v>
      </c>
    </row>
    <row r="16" spans="1:3" x14ac:dyDescent="0.3">
      <c r="A16" s="1" t="s">
        <v>5</v>
      </c>
      <c r="B16" s="1">
        <v>6415</v>
      </c>
      <c r="C16" s="1">
        <v>0.02</v>
      </c>
    </row>
    <row r="17" spans="1:3" x14ac:dyDescent="0.3">
      <c r="A17" s="1" t="s">
        <v>10</v>
      </c>
      <c r="B17" s="1">
        <v>3934</v>
      </c>
      <c r="C17" s="1">
        <v>0.01</v>
      </c>
    </row>
    <row r="18" spans="1:3" x14ac:dyDescent="0.3">
      <c r="A18" s="1" t="s">
        <v>37</v>
      </c>
      <c r="B18" s="1">
        <v>1925</v>
      </c>
      <c r="C18" s="1">
        <v>0.01</v>
      </c>
    </row>
    <row r="19" spans="1:3" x14ac:dyDescent="0.3">
      <c r="A19" s="1" t="s">
        <v>24</v>
      </c>
      <c r="B19" s="1">
        <v>1369</v>
      </c>
      <c r="C19" s="1">
        <v>0</v>
      </c>
    </row>
    <row r="20" spans="1:3" x14ac:dyDescent="0.3">
      <c r="A20" s="1" t="s">
        <v>39</v>
      </c>
      <c r="B20" s="1">
        <v>647</v>
      </c>
      <c r="C20" s="1">
        <v>0</v>
      </c>
    </row>
    <row r="21" spans="1:3" x14ac:dyDescent="0.3">
      <c r="A21" s="1" t="s">
        <v>15</v>
      </c>
      <c r="B21" s="1">
        <v>132</v>
      </c>
      <c r="C21" s="1">
        <v>0</v>
      </c>
    </row>
    <row r="22" spans="1:3" x14ac:dyDescent="0.3">
      <c r="A22" s="1" t="s">
        <v>22</v>
      </c>
      <c r="B22" s="1">
        <v>88</v>
      </c>
      <c r="C22" s="1">
        <v>0</v>
      </c>
    </row>
    <row r="23" spans="1:3" x14ac:dyDescent="0.3">
      <c r="A23" s="1" t="s">
        <v>8</v>
      </c>
      <c r="B23" s="1">
        <v>29</v>
      </c>
      <c r="C23" s="1">
        <v>0</v>
      </c>
    </row>
    <row r="24" spans="1:3" x14ac:dyDescent="0.3">
      <c r="A24" s="1" t="s">
        <v>36</v>
      </c>
      <c r="B24" s="1">
        <v>24</v>
      </c>
      <c r="C24" s="1">
        <v>0</v>
      </c>
    </row>
    <row r="25" spans="1:3" x14ac:dyDescent="0.3">
      <c r="A25" s="1" t="s">
        <v>41</v>
      </c>
      <c r="B25" s="1">
        <v>12</v>
      </c>
      <c r="C25" s="1">
        <v>0</v>
      </c>
    </row>
    <row r="26" spans="1:3" x14ac:dyDescent="0.3">
      <c r="A26" s="1" t="s">
        <v>7</v>
      </c>
      <c r="B26" s="1">
        <v>7</v>
      </c>
      <c r="C26" s="1">
        <v>0</v>
      </c>
    </row>
    <row r="27" spans="1:3" x14ac:dyDescent="0.3">
      <c r="A27" s="4"/>
      <c r="B27" s="4"/>
      <c r="C27" s="4"/>
    </row>
    <row r="28" spans="1:3" x14ac:dyDescent="0.3">
      <c r="A28" s="4"/>
      <c r="B28" s="4"/>
      <c r="C28" s="4"/>
    </row>
    <row r="29" spans="1:3" x14ac:dyDescent="0.3">
      <c r="A29" s="4"/>
      <c r="B29" s="4"/>
      <c r="C29" s="4"/>
    </row>
    <row r="30" spans="1:3" x14ac:dyDescent="0.3">
      <c r="A30" s="4"/>
      <c r="B30" s="4"/>
      <c r="C30" s="4"/>
    </row>
    <row r="31" spans="1:3" x14ac:dyDescent="0.3">
      <c r="A31" s="4"/>
      <c r="B31" s="4"/>
      <c r="C31" s="4"/>
    </row>
    <row r="32" spans="1:3" x14ac:dyDescent="0.3">
      <c r="A32" s="4"/>
      <c r="B32" s="4"/>
      <c r="C32" s="4"/>
    </row>
    <row r="33" spans="1:3" x14ac:dyDescent="0.3">
      <c r="A33" s="4"/>
      <c r="B33" s="4"/>
      <c r="C33" s="4"/>
    </row>
    <row r="34" spans="1:3" x14ac:dyDescent="0.3">
      <c r="A34" s="4"/>
      <c r="B34" s="4"/>
      <c r="C34" s="4"/>
    </row>
    <row r="35" spans="1:3" x14ac:dyDescent="0.3">
      <c r="A35" s="4"/>
      <c r="B35" s="4"/>
      <c r="C35" s="4"/>
    </row>
    <row r="36" spans="1:3" x14ac:dyDescent="0.3">
      <c r="A36" s="4"/>
      <c r="B36" s="4"/>
      <c r="C36" s="4"/>
    </row>
    <row r="37" spans="1:3" x14ac:dyDescent="0.3">
      <c r="A37" s="4"/>
      <c r="B37" s="4"/>
      <c r="C37" s="4"/>
    </row>
    <row r="38" spans="1:3" x14ac:dyDescent="0.3">
      <c r="A38" s="4"/>
      <c r="B38" s="4"/>
      <c r="C38" s="4"/>
    </row>
    <row r="39" spans="1:3" x14ac:dyDescent="0.3">
      <c r="A39" s="4"/>
      <c r="B39" s="4"/>
      <c r="C39" s="4"/>
    </row>
  </sheetData>
  <sortState xmlns:xlrd2="http://schemas.microsoft.com/office/spreadsheetml/2017/richdata2" ref="A2:C26">
    <sortCondition descending="1" ref="B1:B26"/>
  </sortState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210"/>
  <dimension ref="A1:K31"/>
  <sheetViews>
    <sheetView topLeftCell="A4" workbookViewId="0">
      <selection activeCell="L22" sqref="L22"/>
    </sheetView>
  </sheetViews>
  <sheetFormatPr baseColWidth="10" defaultColWidth="11.44140625" defaultRowHeight="14.4" x14ac:dyDescent="0.3"/>
  <cols>
    <col min="1" max="1" width="17.88671875" bestFit="1" customWidth="1"/>
    <col min="2" max="2" width="12.109375" bestFit="1" customWidth="1"/>
    <col min="5" max="5" width="26.44140625" bestFit="1" customWidth="1"/>
    <col min="6" max="6" width="23.33203125" bestFit="1" customWidth="1"/>
  </cols>
  <sheetData>
    <row r="1" spans="1:6" x14ac:dyDescent="0.3">
      <c r="A1" s="3" t="s">
        <v>144</v>
      </c>
      <c r="B1" s="3" t="s">
        <v>149</v>
      </c>
      <c r="C1" s="3" t="s">
        <v>145</v>
      </c>
      <c r="D1" s="3" t="s">
        <v>0</v>
      </c>
      <c r="E1" s="3" t="s">
        <v>34</v>
      </c>
      <c r="F1" s="3" t="s">
        <v>35</v>
      </c>
    </row>
    <row r="2" spans="1:6" x14ac:dyDescent="0.3">
      <c r="A2" s="2">
        <v>45017</v>
      </c>
      <c r="B2" s="1">
        <v>13922814</v>
      </c>
      <c r="C2" s="1">
        <v>1208160</v>
      </c>
      <c r="D2" s="1">
        <v>15130974</v>
      </c>
      <c r="E2" s="1">
        <v>92.02</v>
      </c>
      <c r="F2" s="8">
        <v>99.51</v>
      </c>
    </row>
    <row r="3" spans="1:6" x14ac:dyDescent="0.3">
      <c r="A3" s="2">
        <v>45018</v>
      </c>
      <c r="B3" s="1">
        <v>11442849</v>
      </c>
      <c r="C3" s="1">
        <v>1170247</v>
      </c>
      <c r="D3" s="1">
        <v>12613096</v>
      </c>
      <c r="E3" s="1">
        <v>90.72</v>
      </c>
      <c r="F3" s="8">
        <v>99.38</v>
      </c>
    </row>
    <row r="4" spans="1:6" x14ac:dyDescent="0.3">
      <c r="A4" s="2">
        <v>45019</v>
      </c>
      <c r="B4" s="1">
        <v>13576341</v>
      </c>
      <c r="C4" s="1">
        <v>1107844</v>
      </c>
      <c r="D4" s="1">
        <v>14684185</v>
      </c>
      <c r="E4" s="1">
        <v>92.46</v>
      </c>
      <c r="F4" s="8">
        <v>99.47</v>
      </c>
    </row>
    <row r="5" spans="1:6" x14ac:dyDescent="0.3">
      <c r="A5" s="2">
        <v>45020</v>
      </c>
      <c r="B5" s="1">
        <v>13704314</v>
      </c>
      <c r="C5" s="1">
        <v>1243020</v>
      </c>
      <c r="D5" s="1">
        <v>14947334</v>
      </c>
      <c r="E5" s="1">
        <v>91.68</v>
      </c>
      <c r="F5" s="8">
        <v>99.47</v>
      </c>
    </row>
    <row r="6" spans="1:6" x14ac:dyDescent="0.3">
      <c r="A6" s="2">
        <v>45021</v>
      </c>
      <c r="B6" s="1">
        <v>13528435</v>
      </c>
      <c r="C6" s="1">
        <v>1166358</v>
      </c>
      <c r="D6" s="1">
        <v>14694793</v>
      </c>
      <c r="E6" s="1">
        <v>92.06</v>
      </c>
      <c r="F6" s="8">
        <v>99.45</v>
      </c>
    </row>
    <row r="7" spans="1:6" x14ac:dyDescent="0.3">
      <c r="A7" s="2">
        <v>45022</v>
      </c>
      <c r="B7" s="1">
        <v>14138271</v>
      </c>
      <c r="C7" s="1">
        <v>1270008</v>
      </c>
      <c r="D7" s="1">
        <v>15408279</v>
      </c>
      <c r="E7" s="1">
        <v>91.76</v>
      </c>
      <c r="F7" s="8">
        <v>99.38</v>
      </c>
    </row>
    <row r="8" spans="1:6" x14ac:dyDescent="0.3">
      <c r="A8" s="2">
        <v>45023</v>
      </c>
      <c r="B8" s="1">
        <v>16551382</v>
      </c>
      <c r="C8" s="1">
        <v>99352</v>
      </c>
      <c r="D8" s="1">
        <v>16650734</v>
      </c>
      <c r="E8" s="1">
        <v>91.96</v>
      </c>
      <c r="F8" s="8">
        <v>99.4</v>
      </c>
    </row>
    <row r="9" spans="1:6" x14ac:dyDescent="0.3">
      <c r="A9" s="2">
        <v>45024</v>
      </c>
      <c r="B9" s="1">
        <v>16756631</v>
      </c>
      <c r="C9" s="1">
        <v>97920</v>
      </c>
      <c r="D9" s="1">
        <v>16854551</v>
      </c>
      <c r="E9" s="1">
        <v>91.35</v>
      </c>
      <c r="F9" s="8">
        <v>99.42</v>
      </c>
    </row>
    <row r="10" spans="1:6" x14ac:dyDescent="0.3">
      <c r="A10" s="2">
        <v>45025</v>
      </c>
      <c r="B10" s="1">
        <v>13286808</v>
      </c>
      <c r="C10" s="1">
        <v>91564</v>
      </c>
      <c r="D10" s="1">
        <v>13378372</v>
      </c>
      <c r="E10" s="1">
        <v>90.29</v>
      </c>
      <c r="F10" s="8">
        <v>99.32</v>
      </c>
    </row>
    <row r="11" spans="1:6" x14ac:dyDescent="0.3">
      <c r="A11" s="2">
        <v>45026</v>
      </c>
      <c r="B11" s="1">
        <v>14664664</v>
      </c>
      <c r="C11" s="1">
        <v>103669</v>
      </c>
      <c r="D11" s="1">
        <v>14768333</v>
      </c>
      <c r="E11" s="1">
        <v>91.85</v>
      </c>
      <c r="F11" s="8">
        <v>99.3</v>
      </c>
    </row>
    <row r="12" spans="1:6" x14ac:dyDescent="0.3">
      <c r="A12" s="2">
        <v>45027</v>
      </c>
      <c r="B12" s="1">
        <v>15639603</v>
      </c>
      <c r="C12" s="1">
        <v>91252</v>
      </c>
      <c r="D12" s="1">
        <v>15730855</v>
      </c>
      <c r="E12" s="1">
        <v>92.08</v>
      </c>
      <c r="F12" s="8">
        <v>99.42</v>
      </c>
    </row>
    <row r="13" spans="1:6" x14ac:dyDescent="0.3">
      <c r="A13" s="2">
        <v>45028</v>
      </c>
      <c r="B13" s="1">
        <v>14945158</v>
      </c>
      <c r="C13" s="1">
        <v>84535</v>
      </c>
      <c r="D13" s="1">
        <v>15029693</v>
      </c>
      <c r="E13" s="1">
        <v>92.02</v>
      </c>
      <c r="F13" s="8">
        <v>99.44</v>
      </c>
    </row>
    <row r="14" spans="1:6" x14ac:dyDescent="0.3">
      <c r="A14" s="2">
        <v>45029</v>
      </c>
      <c r="B14" s="1">
        <v>14717697</v>
      </c>
      <c r="C14" s="1">
        <v>95839</v>
      </c>
      <c r="D14" s="1">
        <v>14813536</v>
      </c>
      <c r="E14" s="1">
        <v>91.81</v>
      </c>
      <c r="F14" s="8">
        <v>99.35</v>
      </c>
    </row>
    <row r="15" spans="1:6" x14ac:dyDescent="0.3">
      <c r="A15" s="2">
        <v>45030</v>
      </c>
      <c r="B15" s="17">
        <v>15076933</v>
      </c>
      <c r="C15" s="17">
        <v>93096</v>
      </c>
      <c r="D15" s="17">
        <v>15170029</v>
      </c>
      <c r="E15" s="18">
        <v>91.69</v>
      </c>
      <c r="F15" s="17">
        <v>99.39</v>
      </c>
    </row>
    <row r="16" spans="1:6" x14ac:dyDescent="0.3">
      <c r="A16" s="2">
        <v>45031</v>
      </c>
      <c r="B16" s="17">
        <v>14915369</v>
      </c>
      <c r="C16" s="17">
        <v>84645</v>
      </c>
      <c r="D16" s="17">
        <v>15000014</v>
      </c>
      <c r="E16" s="18">
        <v>91.3</v>
      </c>
      <c r="F16" s="17">
        <v>99.44</v>
      </c>
    </row>
    <row r="17" spans="1:11" x14ac:dyDescent="0.3">
      <c r="A17" s="2">
        <v>45032</v>
      </c>
      <c r="B17" s="17">
        <v>12630209</v>
      </c>
      <c r="C17" s="17">
        <v>95361</v>
      </c>
      <c r="D17" s="17">
        <v>12725570</v>
      </c>
      <c r="E17" s="18">
        <v>90.8</v>
      </c>
      <c r="F17" s="17">
        <v>99.25</v>
      </c>
    </row>
    <row r="18" spans="1:11" x14ac:dyDescent="0.3">
      <c r="A18" s="2">
        <v>45033</v>
      </c>
      <c r="B18" s="17">
        <v>15395253</v>
      </c>
      <c r="C18" s="17">
        <v>101094</v>
      </c>
      <c r="D18" s="17">
        <v>15496347</v>
      </c>
      <c r="E18" s="18">
        <v>92.27</v>
      </c>
      <c r="F18" s="17">
        <v>99.35</v>
      </c>
      <c r="G18" s="9"/>
      <c r="I18" s="6"/>
      <c r="J18" s="6"/>
      <c r="K18" s="6"/>
    </row>
    <row r="19" spans="1:11" x14ac:dyDescent="0.3">
      <c r="A19" s="2">
        <v>45034</v>
      </c>
      <c r="B19" s="17">
        <v>14590478</v>
      </c>
      <c r="C19" s="17">
        <v>81344</v>
      </c>
      <c r="D19" s="17">
        <v>14671822</v>
      </c>
      <c r="E19" s="18">
        <v>90.88</v>
      </c>
      <c r="F19" s="17">
        <v>99.45</v>
      </c>
      <c r="G19" s="9"/>
      <c r="I19" s="6"/>
      <c r="J19" s="6"/>
      <c r="K19" s="6"/>
    </row>
    <row r="20" spans="1:11" x14ac:dyDescent="0.3">
      <c r="A20" s="2">
        <v>45035</v>
      </c>
      <c r="B20" s="19">
        <v>14247491</v>
      </c>
      <c r="C20" s="19">
        <v>74979</v>
      </c>
      <c r="D20" s="19">
        <v>14322470</v>
      </c>
      <c r="E20" s="20">
        <v>91.8</v>
      </c>
      <c r="F20" s="21">
        <v>99.48</v>
      </c>
      <c r="G20" s="9"/>
    </row>
    <row r="21" spans="1:11" x14ac:dyDescent="0.3">
      <c r="A21" s="2">
        <v>45036</v>
      </c>
      <c r="B21" s="19">
        <v>16999670</v>
      </c>
      <c r="C21" s="19">
        <v>99923</v>
      </c>
      <c r="D21" s="19">
        <v>17099593</v>
      </c>
      <c r="E21" s="1">
        <v>92.26</v>
      </c>
      <c r="F21" s="1">
        <v>99.42</v>
      </c>
      <c r="G21" s="9"/>
      <c r="I21" s="6"/>
      <c r="J21" s="6"/>
      <c r="K21" s="6"/>
    </row>
    <row r="22" spans="1:11" x14ac:dyDescent="0.3">
      <c r="A22" s="2">
        <v>45037</v>
      </c>
      <c r="B22" s="19">
        <v>15316416</v>
      </c>
      <c r="C22" s="19">
        <v>145022</v>
      </c>
      <c r="D22" s="19">
        <v>15461438</v>
      </c>
      <c r="E22" s="18">
        <v>89.37</v>
      </c>
      <c r="F22" s="17">
        <v>99.06</v>
      </c>
      <c r="G22" s="9"/>
      <c r="I22" s="6"/>
      <c r="J22" s="6"/>
      <c r="K22" s="6"/>
    </row>
    <row r="23" spans="1:11" x14ac:dyDescent="0.3">
      <c r="A23" s="2">
        <v>45038</v>
      </c>
      <c r="B23" s="19">
        <v>14328277</v>
      </c>
      <c r="C23" s="19">
        <v>102690</v>
      </c>
      <c r="D23" s="19">
        <v>14430967</v>
      </c>
      <c r="E23" s="18">
        <v>91</v>
      </c>
      <c r="F23" s="17">
        <v>99.29</v>
      </c>
      <c r="G23" s="9"/>
      <c r="I23" s="6"/>
      <c r="J23" s="6"/>
      <c r="K23" s="6"/>
    </row>
    <row r="24" spans="1:11" x14ac:dyDescent="0.3">
      <c r="A24" s="2">
        <v>45039</v>
      </c>
      <c r="B24" s="19">
        <v>12412019</v>
      </c>
      <c r="C24" s="19">
        <v>103311</v>
      </c>
      <c r="D24" s="19">
        <v>12515330</v>
      </c>
      <c r="E24" s="18">
        <v>90.4</v>
      </c>
      <c r="F24" s="17">
        <v>99.17</v>
      </c>
      <c r="G24" s="9"/>
    </row>
    <row r="25" spans="1:11" x14ac:dyDescent="0.3">
      <c r="A25" s="2">
        <v>45040</v>
      </c>
      <c r="B25" s="19">
        <v>14990834</v>
      </c>
      <c r="C25" s="19">
        <v>96984</v>
      </c>
      <c r="D25" s="19">
        <v>15087818</v>
      </c>
      <c r="E25" s="18">
        <v>92.23</v>
      </c>
      <c r="F25" s="17">
        <v>99.36</v>
      </c>
    </row>
    <row r="26" spans="1:11" x14ac:dyDescent="0.3">
      <c r="A26" s="2">
        <v>45041</v>
      </c>
      <c r="B26" s="1">
        <v>5879430</v>
      </c>
      <c r="C26" s="1">
        <v>35673</v>
      </c>
      <c r="D26" s="1">
        <v>5915103</v>
      </c>
      <c r="E26" s="8">
        <v>93.448880091664876</v>
      </c>
      <c r="F26" s="17">
        <v>99.4</v>
      </c>
    </row>
    <row r="27" spans="1:11" x14ac:dyDescent="0.3">
      <c r="A27" s="2">
        <v>45042</v>
      </c>
      <c r="B27" s="1">
        <v>5452480</v>
      </c>
      <c r="C27" s="1">
        <v>23203</v>
      </c>
      <c r="D27" s="1">
        <v>5475683</v>
      </c>
      <c r="E27" s="8">
        <v>94.151028068883605</v>
      </c>
      <c r="F27" s="1">
        <v>99.58</v>
      </c>
    </row>
    <row r="28" spans="1:11" x14ac:dyDescent="0.3">
      <c r="A28" s="2">
        <v>45043</v>
      </c>
      <c r="B28" s="17">
        <v>13658121</v>
      </c>
      <c r="C28" s="17">
        <v>72446</v>
      </c>
      <c r="D28" s="17">
        <v>13730567</v>
      </c>
      <c r="E28" s="18">
        <v>93.5</v>
      </c>
      <c r="F28" s="17">
        <v>99.47</v>
      </c>
    </row>
    <row r="29" spans="1:11" x14ac:dyDescent="0.3">
      <c r="A29" s="2">
        <v>45044</v>
      </c>
      <c r="B29" s="17">
        <v>14980502</v>
      </c>
      <c r="C29" s="17">
        <v>85047</v>
      </c>
      <c r="D29" s="17">
        <v>15065549</v>
      </c>
      <c r="E29" s="18">
        <v>91.95</v>
      </c>
      <c r="F29" s="17">
        <v>99.44</v>
      </c>
    </row>
    <row r="30" spans="1:11" x14ac:dyDescent="0.3">
      <c r="A30" s="2">
        <v>45045</v>
      </c>
      <c r="B30" s="17">
        <v>14683387</v>
      </c>
      <c r="C30" s="17">
        <v>80361</v>
      </c>
      <c r="D30" s="17">
        <v>14763748</v>
      </c>
      <c r="E30" s="18">
        <v>91.09</v>
      </c>
      <c r="F30" s="17">
        <v>99.46</v>
      </c>
    </row>
    <row r="31" spans="1:11" x14ac:dyDescent="0.3">
      <c r="A31" s="2">
        <v>45046</v>
      </c>
      <c r="B31" s="17">
        <v>12562167</v>
      </c>
      <c r="C31" s="17">
        <v>85492</v>
      </c>
      <c r="D31" s="17">
        <v>12647659</v>
      </c>
      <c r="E31" s="18">
        <v>90.72</v>
      </c>
      <c r="F31" s="17">
        <v>99.32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219"/>
  <dimension ref="A1:C36"/>
  <sheetViews>
    <sheetView workbookViewId="0">
      <pane ySplit="1" topLeftCell="A14" activePane="bottomLeft" state="frozen"/>
      <selection pane="bottomLeft" activeCell="A28" sqref="A28:C28"/>
    </sheetView>
  </sheetViews>
  <sheetFormatPr baseColWidth="10" defaultColWidth="11.44140625" defaultRowHeight="14.4" x14ac:dyDescent="0.3"/>
  <cols>
    <col min="1" max="1" width="66.44140625" bestFit="1" customWidth="1"/>
    <col min="3" max="3" width="12.6640625" bestFit="1" customWidth="1"/>
  </cols>
  <sheetData>
    <row r="1" spans="1:3" x14ac:dyDescent="0.3">
      <c r="A1" s="3" t="s">
        <v>1</v>
      </c>
      <c r="B1" s="3" t="s">
        <v>2</v>
      </c>
      <c r="C1" s="3" t="s">
        <v>3</v>
      </c>
    </row>
    <row r="2" spans="1:3" x14ac:dyDescent="0.3">
      <c r="A2" s="22" t="s">
        <v>18</v>
      </c>
      <c r="B2" s="22">
        <v>24244470</v>
      </c>
      <c r="C2" s="7">
        <f>B2/35580287%</f>
        <v>68.140175485374812</v>
      </c>
    </row>
    <row r="3" spans="1:3" x14ac:dyDescent="0.3">
      <c r="A3" s="22" t="s">
        <v>20</v>
      </c>
      <c r="B3" s="22">
        <v>4160173</v>
      </c>
      <c r="C3" s="7">
        <f t="shared" ref="C3:C28" si="0">B3/35580287%</f>
        <v>11.6923536901206</v>
      </c>
    </row>
    <row r="4" spans="1:3" x14ac:dyDescent="0.3">
      <c r="A4" s="22" t="s">
        <v>19</v>
      </c>
      <c r="B4" s="22">
        <v>3343418</v>
      </c>
      <c r="C4" s="7">
        <f t="shared" si="0"/>
        <v>9.3968269564548486</v>
      </c>
    </row>
    <row r="5" spans="1:3" x14ac:dyDescent="0.3">
      <c r="A5" s="22" t="s">
        <v>6</v>
      </c>
      <c r="B5" s="22">
        <v>1022313</v>
      </c>
      <c r="C5" s="7">
        <f t="shared" si="0"/>
        <v>2.8732567559109348</v>
      </c>
    </row>
    <row r="6" spans="1:3" x14ac:dyDescent="0.3">
      <c r="A6" s="22" t="s">
        <v>21</v>
      </c>
      <c r="B6" s="22">
        <v>996362</v>
      </c>
      <c r="C6" s="7">
        <f t="shared" si="0"/>
        <v>2.8003203009576625</v>
      </c>
    </row>
    <row r="7" spans="1:3" x14ac:dyDescent="0.3">
      <c r="A7" s="22" t="s">
        <v>12</v>
      </c>
      <c r="B7" s="22">
        <v>821946</v>
      </c>
      <c r="C7" s="7">
        <f t="shared" si="0"/>
        <v>2.3101162730924569</v>
      </c>
    </row>
    <row r="8" spans="1:3" x14ac:dyDescent="0.3">
      <c r="A8" s="22" t="s">
        <v>9</v>
      </c>
      <c r="B8" s="22">
        <v>608761</v>
      </c>
      <c r="C8" s="7">
        <f t="shared" si="0"/>
        <v>1.7109502236449077</v>
      </c>
    </row>
    <row r="9" spans="1:3" x14ac:dyDescent="0.3">
      <c r="A9" s="22" t="s">
        <v>40</v>
      </c>
      <c r="B9" s="22">
        <v>97336</v>
      </c>
      <c r="C9" s="7">
        <f t="shared" si="0"/>
        <v>0.27356721433978315</v>
      </c>
    </row>
    <row r="10" spans="1:3" x14ac:dyDescent="0.3">
      <c r="A10" s="22" t="s">
        <v>16</v>
      </c>
      <c r="B10" s="22">
        <v>88999</v>
      </c>
      <c r="C10" s="7">
        <f t="shared" si="0"/>
        <v>0.25013570014204778</v>
      </c>
    </row>
    <row r="11" spans="1:3" x14ac:dyDescent="0.3">
      <c r="A11" s="22" t="s">
        <v>17</v>
      </c>
      <c r="B11" s="22">
        <v>69883</v>
      </c>
      <c r="C11" s="7">
        <f t="shared" si="0"/>
        <v>0.19640932070053285</v>
      </c>
    </row>
    <row r="12" spans="1:3" x14ac:dyDescent="0.3">
      <c r="A12" s="22" t="s">
        <v>43</v>
      </c>
      <c r="B12" s="22">
        <v>63876</v>
      </c>
      <c r="C12" s="7">
        <f t="shared" si="0"/>
        <v>0.17952637650168476</v>
      </c>
    </row>
    <row r="13" spans="1:3" x14ac:dyDescent="0.3">
      <c r="A13" s="22" t="s">
        <v>44</v>
      </c>
      <c r="B13" s="22">
        <v>36951</v>
      </c>
      <c r="C13" s="7">
        <f t="shared" si="0"/>
        <v>0.10385245065617374</v>
      </c>
    </row>
    <row r="14" spans="1:3" x14ac:dyDescent="0.3">
      <c r="A14" s="22" t="s">
        <v>45</v>
      </c>
      <c r="B14" s="22">
        <v>11098</v>
      </c>
      <c r="C14" s="7">
        <f t="shared" si="0"/>
        <v>3.1191429119163654E-2</v>
      </c>
    </row>
    <row r="15" spans="1:3" x14ac:dyDescent="0.3">
      <c r="A15" s="22" t="s">
        <v>39</v>
      </c>
      <c r="B15" s="22">
        <v>4791</v>
      </c>
      <c r="C15" s="7">
        <f t="shared" si="0"/>
        <v>1.3465321401145527E-2</v>
      </c>
    </row>
    <row r="16" spans="1:3" x14ac:dyDescent="0.3">
      <c r="A16" s="22" t="s">
        <v>11</v>
      </c>
      <c r="B16" s="22">
        <v>3466</v>
      </c>
      <c r="C16" s="7">
        <f t="shared" si="0"/>
        <v>9.7413491914778542E-3</v>
      </c>
    </row>
    <row r="17" spans="1:3" x14ac:dyDescent="0.3">
      <c r="A17" s="22" t="s">
        <v>10</v>
      </c>
      <c r="B17" s="22">
        <v>3132</v>
      </c>
      <c r="C17" s="7">
        <f t="shared" si="0"/>
        <v>8.8026271401352111E-3</v>
      </c>
    </row>
    <row r="18" spans="1:3" x14ac:dyDescent="0.3">
      <c r="A18" s="22" t="s">
        <v>37</v>
      </c>
      <c r="B18" s="22">
        <v>1403</v>
      </c>
      <c r="C18" s="7">
        <f t="shared" si="0"/>
        <v>3.9431947246518842E-3</v>
      </c>
    </row>
    <row r="19" spans="1:3" x14ac:dyDescent="0.3">
      <c r="A19" s="22" t="s">
        <v>24</v>
      </c>
      <c r="B19" s="22">
        <v>1377</v>
      </c>
      <c r="C19" s="7">
        <f t="shared" si="0"/>
        <v>3.8701205529904806E-3</v>
      </c>
    </row>
    <row r="20" spans="1:3" x14ac:dyDescent="0.3">
      <c r="A20" s="22" t="s">
        <v>23</v>
      </c>
      <c r="B20" s="22">
        <v>206</v>
      </c>
      <c r="C20" s="7">
        <f t="shared" si="0"/>
        <v>5.7897228316342703E-4</v>
      </c>
    </row>
    <row r="21" spans="1:3" x14ac:dyDescent="0.3">
      <c r="A21" s="22" t="s">
        <v>22</v>
      </c>
      <c r="B21" s="22">
        <v>137</v>
      </c>
      <c r="C21" s="7">
        <f t="shared" si="0"/>
        <v>3.8504467375431793E-4</v>
      </c>
    </row>
    <row r="22" spans="1:3" x14ac:dyDescent="0.3">
      <c r="A22" s="22" t="s">
        <v>15</v>
      </c>
      <c r="B22" s="22">
        <v>135</v>
      </c>
      <c r="C22" s="7">
        <f t="shared" si="0"/>
        <v>3.7942358362651771E-4</v>
      </c>
    </row>
    <row r="23" spans="1:3" x14ac:dyDescent="0.3">
      <c r="A23" s="22" t="s">
        <v>46</v>
      </c>
      <c r="B23" s="22">
        <v>22</v>
      </c>
      <c r="C23" s="7">
        <f t="shared" si="0"/>
        <v>6.1831991405802883E-5</v>
      </c>
    </row>
    <row r="24" spans="1:3" x14ac:dyDescent="0.3">
      <c r="A24" s="22" t="s">
        <v>41</v>
      </c>
      <c r="B24" s="22">
        <v>12</v>
      </c>
      <c r="C24" s="7">
        <f t="shared" si="0"/>
        <v>3.3726540766801572E-5</v>
      </c>
    </row>
    <row r="25" spans="1:3" x14ac:dyDescent="0.3">
      <c r="A25" s="22" t="s">
        <v>8</v>
      </c>
      <c r="B25" s="22">
        <v>8</v>
      </c>
      <c r="C25" s="7">
        <f t="shared" si="0"/>
        <v>2.2484360511201048E-5</v>
      </c>
    </row>
    <row r="26" spans="1:3" x14ac:dyDescent="0.3">
      <c r="A26" s="22" t="s">
        <v>47</v>
      </c>
      <c r="B26" s="22">
        <v>7</v>
      </c>
      <c r="C26" s="7">
        <f t="shared" si="0"/>
        <v>1.9673815447300917E-5</v>
      </c>
    </row>
    <row r="27" spans="1:3" x14ac:dyDescent="0.3">
      <c r="A27" s="22" t="s">
        <v>7</v>
      </c>
      <c r="B27" s="22">
        <v>4</v>
      </c>
      <c r="C27" s="7">
        <f t="shared" si="0"/>
        <v>1.1242180255600524E-5</v>
      </c>
    </row>
    <row r="28" spans="1:3" x14ac:dyDescent="0.3">
      <c r="A28" s="22" t="s">
        <v>48</v>
      </c>
      <c r="B28" s="22">
        <v>1</v>
      </c>
      <c r="C28" s="7">
        <f t="shared" si="0"/>
        <v>2.810545063900131E-6</v>
      </c>
    </row>
    <row r="29" spans="1:3" x14ac:dyDescent="0.3">
      <c r="A29" s="59"/>
      <c r="B29" s="59"/>
      <c r="C29" s="59"/>
    </row>
    <row r="30" spans="1:3" x14ac:dyDescent="0.3">
      <c r="A30" s="59"/>
      <c r="B30" s="59"/>
      <c r="C30" s="59"/>
    </row>
    <row r="31" spans="1:3" x14ac:dyDescent="0.3">
      <c r="A31" s="59"/>
      <c r="B31" s="59"/>
      <c r="C31" s="59"/>
    </row>
    <row r="32" spans="1:3" x14ac:dyDescent="0.3">
      <c r="A32" s="59"/>
      <c r="B32" s="59"/>
      <c r="C32" s="59"/>
    </row>
    <row r="33" spans="1:3" x14ac:dyDescent="0.3">
      <c r="A33" s="59"/>
      <c r="B33" s="59"/>
      <c r="C33" s="59"/>
    </row>
    <row r="34" spans="1:3" x14ac:dyDescent="0.3">
      <c r="A34" s="59"/>
      <c r="B34" s="59"/>
      <c r="C34" s="59"/>
    </row>
    <row r="36" spans="1:3" x14ac:dyDescent="0.3">
      <c r="B36">
        <f>SUM(B2:B28)</f>
        <v>35580287</v>
      </c>
    </row>
  </sheetData>
  <sortState xmlns:xlrd2="http://schemas.microsoft.com/office/spreadsheetml/2017/richdata2" ref="A2:C27">
    <sortCondition descending="1" ref="B1:B27"/>
  </sortState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211"/>
  <dimension ref="A1:K32"/>
  <sheetViews>
    <sheetView workbookViewId="0">
      <selection activeCell="B1" sqref="B1"/>
    </sheetView>
  </sheetViews>
  <sheetFormatPr baseColWidth="10" defaultColWidth="11.44140625" defaultRowHeight="14.4" x14ac:dyDescent="0.3"/>
  <cols>
    <col min="1" max="1" width="17.88671875" bestFit="1" customWidth="1"/>
    <col min="2" max="2" width="12.109375" bestFit="1" customWidth="1"/>
    <col min="5" max="5" width="26.44140625" bestFit="1" customWidth="1"/>
    <col min="6" max="6" width="23.33203125" bestFit="1" customWidth="1"/>
  </cols>
  <sheetData>
    <row r="1" spans="1:6" x14ac:dyDescent="0.3">
      <c r="A1" s="3" t="s">
        <v>144</v>
      </c>
      <c r="B1" s="3" t="s">
        <v>149</v>
      </c>
      <c r="C1" s="3" t="s">
        <v>145</v>
      </c>
      <c r="D1" s="3" t="s">
        <v>0</v>
      </c>
      <c r="E1" s="3" t="s">
        <v>34</v>
      </c>
      <c r="F1" s="3" t="s">
        <v>35</v>
      </c>
    </row>
    <row r="2" spans="1:6" x14ac:dyDescent="0.3">
      <c r="A2" s="2">
        <v>45047</v>
      </c>
      <c r="B2" s="19">
        <v>13973097</v>
      </c>
      <c r="C2" s="19">
        <v>81751</v>
      </c>
      <c r="D2" s="19">
        <v>14054848</v>
      </c>
      <c r="E2" s="23">
        <v>92.19</v>
      </c>
      <c r="F2" s="25">
        <v>99.42</v>
      </c>
    </row>
    <row r="3" spans="1:6" x14ac:dyDescent="0.3">
      <c r="A3" s="2">
        <v>45048</v>
      </c>
      <c r="B3" s="19">
        <v>15299580</v>
      </c>
      <c r="C3" s="19">
        <v>81803</v>
      </c>
      <c r="D3" s="19">
        <v>15381383</v>
      </c>
      <c r="E3" s="25">
        <v>92.46</v>
      </c>
      <c r="F3" s="25">
        <v>99.47</v>
      </c>
    </row>
    <row r="4" spans="1:6" x14ac:dyDescent="0.3">
      <c r="A4" s="2">
        <v>45049</v>
      </c>
      <c r="B4" s="19">
        <v>14510297</v>
      </c>
      <c r="C4" s="19">
        <v>89020</v>
      </c>
      <c r="D4" s="19">
        <v>14599317</v>
      </c>
      <c r="E4" s="25">
        <v>92.05</v>
      </c>
      <c r="F4" s="25">
        <v>99.39</v>
      </c>
    </row>
    <row r="5" spans="1:6" x14ac:dyDescent="0.3">
      <c r="A5" s="2">
        <v>45050</v>
      </c>
      <c r="B5" s="19">
        <v>14495548</v>
      </c>
      <c r="C5" s="19">
        <v>72395</v>
      </c>
      <c r="D5" s="19">
        <v>14567943</v>
      </c>
      <c r="E5" s="23">
        <v>92.11</v>
      </c>
      <c r="F5" s="18">
        <v>99.5</v>
      </c>
    </row>
    <row r="6" spans="1:6" x14ac:dyDescent="0.3">
      <c r="A6" s="2">
        <v>45051</v>
      </c>
      <c r="B6" s="19">
        <v>13951252</v>
      </c>
      <c r="C6" s="19">
        <v>1229592</v>
      </c>
      <c r="D6" s="19">
        <v>15180844</v>
      </c>
      <c r="E6" s="23">
        <v>91.9</v>
      </c>
      <c r="F6" s="18">
        <v>99.49</v>
      </c>
    </row>
    <row r="7" spans="1:6" x14ac:dyDescent="0.3">
      <c r="A7" s="2">
        <v>45052</v>
      </c>
      <c r="B7" s="19">
        <v>13689757</v>
      </c>
      <c r="C7" s="19">
        <v>1192915</v>
      </c>
      <c r="D7" s="19">
        <v>14882672</v>
      </c>
      <c r="E7" s="23">
        <v>91.98</v>
      </c>
      <c r="F7" s="18">
        <v>99.33</v>
      </c>
    </row>
    <row r="8" spans="1:6" x14ac:dyDescent="0.3">
      <c r="A8" s="2">
        <v>45053</v>
      </c>
      <c r="B8" s="19">
        <v>11477213</v>
      </c>
      <c r="C8" s="19">
        <v>1140081</v>
      </c>
      <c r="D8" s="19">
        <v>12617294</v>
      </c>
      <c r="E8" s="23">
        <v>90.96</v>
      </c>
      <c r="F8" s="18">
        <v>99.31</v>
      </c>
    </row>
    <row r="9" spans="1:6" x14ac:dyDescent="0.3">
      <c r="A9" s="2">
        <v>45054</v>
      </c>
      <c r="B9" s="19">
        <v>14267269</v>
      </c>
      <c r="C9" s="19">
        <v>1158617</v>
      </c>
      <c r="D9" s="19">
        <v>15425886</v>
      </c>
      <c r="E9" s="23">
        <v>92.49</v>
      </c>
      <c r="F9" s="18">
        <v>99.4</v>
      </c>
    </row>
    <row r="10" spans="1:6" x14ac:dyDescent="0.3">
      <c r="A10" s="2">
        <v>45055</v>
      </c>
      <c r="B10" s="19">
        <v>14186023</v>
      </c>
      <c r="C10" s="19">
        <v>1279409</v>
      </c>
      <c r="D10" s="19">
        <v>15465432</v>
      </c>
      <c r="E10" s="23">
        <v>91.73</v>
      </c>
      <c r="F10" s="18">
        <v>99.46</v>
      </c>
    </row>
    <row r="11" spans="1:6" x14ac:dyDescent="0.3">
      <c r="A11" s="2">
        <v>45056</v>
      </c>
      <c r="B11" s="19">
        <v>13272120</v>
      </c>
      <c r="C11" s="19">
        <v>1167023</v>
      </c>
      <c r="D11" s="19">
        <v>14439143</v>
      </c>
      <c r="E11" s="23">
        <v>91.92</v>
      </c>
      <c r="F11" s="18">
        <v>99.51</v>
      </c>
    </row>
    <row r="12" spans="1:6" x14ac:dyDescent="0.3">
      <c r="A12" s="2">
        <v>45057</v>
      </c>
      <c r="B12" s="19">
        <v>13090090</v>
      </c>
      <c r="C12" s="19">
        <v>1148903</v>
      </c>
      <c r="D12" s="19">
        <v>14238993</v>
      </c>
      <c r="E12" s="23">
        <v>91.93</v>
      </c>
      <c r="F12" s="18">
        <v>99.5</v>
      </c>
    </row>
    <row r="13" spans="1:6" x14ac:dyDescent="0.3">
      <c r="A13" s="2">
        <v>45058</v>
      </c>
      <c r="B13" s="19">
        <v>14058625</v>
      </c>
      <c r="C13" s="19">
        <v>1227526</v>
      </c>
      <c r="D13" s="19">
        <v>15286151</v>
      </c>
      <c r="E13" s="23">
        <v>91.96</v>
      </c>
      <c r="F13" s="18">
        <v>99.52</v>
      </c>
    </row>
    <row r="14" spans="1:6" x14ac:dyDescent="0.3">
      <c r="A14" s="2">
        <v>45059</v>
      </c>
      <c r="B14" s="19">
        <v>14794399</v>
      </c>
      <c r="C14" s="19">
        <v>1436029</v>
      </c>
      <c r="D14" s="19">
        <v>16230428</v>
      </c>
      <c r="E14" s="23">
        <v>91.15</v>
      </c>
      <c r="F14" s="18">
        <v>99.5</v>
      </c>
    </row>
    <row r="15" spans="1:6" x14ac:dyDescent="0.3">
      <c r="A15" s="2">
        <v>45060</v>
      </c>
      <c r="B15" s="19">
        <v>12458183</v>
      </c>
      <c r="C15" s="19">
        <v>1546551</v>
      </c>
      <c r="D15" s="19">
        <v>14004734</v>
      </c>
      <c r="E15" s="23">
        <v>88.95</v>
      </c>
      <c r="F15" s="18">
        <v>99.18</v>
      </c>
    </row>
    <row r="16" spans="1:6" x14ac:dyDescent="0.3">
      <c r="A16" s="2">
        <v>45061</v>
      </c>
      <c r="B16" s="19">
        <v>13660145</v>
      </c>
      <c r="C16" s="19">
        <v>1291948</v>
      </c>
      <c r="D16" s="19">
        <v>14952093</v>
      </c>
      <c r="E16" s="23">
        <v>91.36</v>
      </c>
      <c r="F16" s="18">
        <v>99.4</v>
      </c>
    </row>
    <row r="17" spans="1:11" x14ac:dyDescent="0.3">
      <c r="A17" s="2">
        <v>45062</v>
      </c>
      <c r="B17" s="19">
        <v>16477800</v>
      </c>
      <c r="C17" s="19">
        <v>1554582</v>
      </c>
      <c r="D17" s="19">
        <v>18032382</v>
      </c>
      <c r="E17" s="23">
        <v>91.38</v>
      </c>
      <c r="F17" s="18">
        <v>99.45</v>
      </c>
    </row>
    <row r="18" spans="1:11" x14ac:dyDescent="0.3">
      <c r="A18" s="2">
        <v>45063</v>
      </c>
      <c r="B18" s="19">
        <v>14665933</v>
      </c>
      <c r="C18" s="19">
        <v>1617460</v>
      </c>
      <c r="D18" s="19">
        <v>16283393</v>
      </c>
      <c r="E18" s="23">
        <v>90.07</v>
      </c>
      <c r="F18" s="18">
        <v>99.51</v>
      </c>
      <c r="G18" s="9"/>
      <c r="I18" s="6"/>
      <c r="J18" s="6"/>
      <c r="K18" s="6"/>
    </row>
    <row r="19" spans="1:11" x14ac:dyDescent="0.3">
      <c r="A19" s="2">
        <v>45064</v>
      </c>
      <c r="B19" s="19">
        <v>12386248</v>
      </c>
      <c r="C19" s="19">
        <v>1282061</v>
      </c>
      <c r="D19" s="19">
        <v>13668309</v>
      </c>
      <c r="E19" s="23">
        <v>90.62</v>
      </c>
      <c r="F19" s="18">
        <v>99.45</v>
      </c>
      <c r="G19" s="9"/>
    </row>
    <row r="20" spans="1:11" x14ac:dyDescent="0.3">
      <c r="A20" s="2">
        <v>45065</v>
      </c>
      <c r="B20" s="19">
        <v>14514936</v>
      </c>
      <c r="C20" s="19">
        <v>1241592</v>
      </c>
      <c r="D20" s="19">
        <v>15756528</v>
      </c>
      <c r="E20" s="23">
        <v>92.12</v>
      </c>
      <c r="F20" s="18">
        <v>99.47</v>
      </c>
      <c r="G20" s="9"/>
    </row>
    <row r="21" spans="1:11" x14ac:dyDescent="0.3">
      <c r="A21" s="2">
        <v>45066</v>
      </c>
      <c r="B21" s="19">
        <v>13831168</v>
      </c>
      <c r="C21" s="19">
        <v>1264662</v>
      </c>
      <c r="D21" s="19">
        <v>15095830</v>
      </c>
      <c r="E21" s="23">
        <v>91.62</v>
      </c>
      <c r="F21" s="18">
        <v>99.45</v>
      </c>
      <c r="G21" s="10"/>
    </row>
    <row r="22" spans="1:11" x14ac:dyDescent="0.3">
      <c r="A22" s="2">
        <v>45067</v>
      </c>
      <c r="B22" s="19">
        <v>12019212</v>
      </c>
      <c r="C22" s="19">
        <v>1211674</v>
      </c>
      <c r="D22" s="19">
        <v>13230886</v>
      </c>
      <c r="E22" s="23">
        <v>90.84</v>
      </c>
      <c r="F22" s="18">
        <v>99.27</v>
      </c>
      <c r="G22" s="9"/>
      <c r="H22" s="6"/>
      <c r="I22" s="6"/>
      <c r="J22" s="6"/>
    </row>
    <row r="23" spans="1:11" x14ac:dyDescent="0.3">
      <c r="A23" s="2">
        <v>45068</v>
      </c>
      <c r="B23" s="19">
        <v>13934879</v>
      </c>
      <c r="C23" s="19">
        <v>1148339</v>
      </c>
      <c r="D23" s="19">
        <v>15083218</v>
      </c>
      <c r="E23" s="23">
        <v>92.39</v>
      </c>
      <c r="F23" s="18">
        <v>99.4</v>
      </c>
      <c r="H23" s="6"/>
      <c r="I23" s="6"/>
      <c r="J23" s="6"/>
    </row>
    <row r="24" spans="1:11" x14ac:dyDescent="0.3">
      <c r="A24" s="2">
        <v>45069</v>
      </c>
      <c r="B24" s="19">
        <v>14693727</v>
      </c>
      <c r="C24" s="19">
        <v>1267576</v>
      </c>
      <c r="D24" s="19">
        <v>15961303</v>
      </c>
      <c r="E24" s="23">
        <v>92.06</v>
      </c>
      <c r="F24" s="18">
        <v>99.49</v>
      </c>
    </row>
    <row r="25" spans="1:11" x14ac:dyDescent="0.3">
      <c r="A25" s="2">
        <v>45070</v>
      </c>
      <c r="B25" s="19">
        <v>13376736</v>
      </c>
      <c r="C25" s="19">
        <v>1217607</v>
      </c>
      <c r="D25" s="19">
        <v>14594343</v>
      </c>
      <c r="E25" s="23">
        <v>91.66</v>
      </c>
      <c r="F25" s="18">
        <v>99.53</v>
      </c>
    </row>
    <row r="26" spans="1:11" x14ac:dyDescent="0.3">
      <c r="A26" s="2">
        <v>45071</v>
      </c>
      <c r="B26" s="19">
        <v>13280598</v>
      </c>
      <c r="C26" s="19">
        <v>1186743</v>
      </c>
      <c r="D26" s="19">
        <v>14467341</v>
      </c>
      <c r="E26" s="23">
        <v>91.8</v>
      </c>
      <c r="F26" s="18">
        <v>99.44</v>
      </c>
    </row>
    <row r="27" spans="1:11" x14ac:dyDescent="0.3">
      <c r="A27" s="2">
        <v>45072</v>
      </c>
      <c r="B27" s="19">
        <v>15195501</v>
      </c>
      <c r="C27" s="19">
        <v>1332395</v>
      </c>
      <c r="D27" s="19">
        <v>16527896</v>
      </c>
      <c r="E27" s="23">
        <v>91.94</v>
      </c>
      <c r="F27" s="7">
        <v>99.48</v>
      </c>
    </row>
    <row r="28" spans="1:11" x14ac:dyDescent="0.3">
      <c r="A28" s="2">
        <v>45073</v>
      </c>
      <c r="B28" s="19">
        <v>14128825</v>
      </c>
      <c r="C28" s="19">
        <v>1450203</v>
      </c>
      <c r="D28" s="19">
        <v>15579028</v>
      </c>
      <c r="E28" s="23">
        <v>90.69</v>
      </c>
      <c r="F28" s="7">
        <v>99.52</v>
      </c>
    </row>
    <row r="29" spans="1:11" x14ac:dyDescent="0.3">
      <c r="A29" s="2">
        <v>45074</v>
      </c>
      <c r="B29" s="19">
        <v>11855029</v>
      </c>
      <c r="C29" s="19">
        <v>1252745</v>
      </c>
      <c r="D29" s="19">
        <v>13107774</v>
      </c>
      <c r="E29" s="23">
        <v>90.44</v>
      </c>
      <c r="F29" s="27">
        <v>99.33</v>
      </c>
    </row>
    <row r="30" spans="1:11" x14ac:dyDescent="0.3">
      <c r="A30" s="2">
        <v>45075</v>
      </c>
      <c r="B30" s="19">
        <v>13405315</v>
      </c>
      <c r="C30" s="19">
        <v>1392627</v>
      </c>
      <c r="D30" s="19">
        <v>14797942</v>
      </c>
      <c r="E30" s="23">
        <v>90.59</v>
      </c>
      <c r="F30" s="27">
        <v>99.23</v>
      </c>
    </row>
    <row r="31" spans="1:11" x14ac:dyDescent="0.3">
      <c r="A31" s="2">
        <v>45076</v>
      </c>
      <c r="B31" s="19">
        <v>14879271</v>
      </c>
      <c r="C31" s="19">
        <v>1327872</v>
      </c>
      <c r="D31" s="19">
        <v>16207143</v>
      </c>
      <c r="E31" s="23">
        <v>91.81</v>
      </c>
      <c r="F31" s="27">
        <v>99.44</v>
      </c>
    </row>
    <row r="32" spans="1:11" x14ac:dyDescent="0.3">
      <c r="A32" s="2">
        <v>45077</v>
      </c>
      <c r="B32" s="19">
        <v>14059581</v>
      </c>
      <c r="C32" s="19">
        <v>1293712</v>
      </c>
      <c r="D32" s="19">
        <v>15353293</v>
      </c>
      <c r="E32" s="23">
        <v>91.57</v>
      </c>
      <c r="F32" s="27">
        <v>99.44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41</vt:i4>
      </vt:variant>
    </vt:vector>
  </HeadingPairs>
  <TitlesOfParts>
    <vt:vector size="41" baseType="lpstr">
      <vt:lpstr>Janvier</vt:lpstr>
      <vt:lpstr>January Error</vt:lpstr>
      <vt:lpstr>Fevrier</vt:lpstr>
      <vt:lpstr>Fev Error</vt:lpstr>
      <vt:lpstr>Mars</vt:lpstr>
      <vt:lpstr>March Error</vt:lpstr>
      <vt:lpstr>Avril</vt:lpstr>
      <vt:lpstr>April Error</vt:lpstr>
      <vt:lpstr>Mai</vt:lpstr>
      <vt:lpstr>May Error</vt:lpstr>
      <vt:lpstr>Juin</vt:lpstr>
      <vt:lpstr>Juin Error</vt:lpstr>
      <vt:lpstr>Juillet</vt:lpstr>
      <vt:lpstr>Juillet Error</vt:lpstr>
      <vt:lpstr>Aout</vt:lpstr>
      <vt:lpstr>Aout Error</vt:lpstr>
      <vt:lpstr>Septembre</vt:lpstr>
      <vt:lpstr>Septembre error</vt:lpstr>
      <vt:lpstr>Octobre</vt:lpstr>
      <vt:lpstr>Octobre Error</vt:lpstr>
      <vt:lpstr>Novembre</vt:lpstr>
      <vt:lpstr>November Error</vt:lpstr>
      <vt:lpstr>Decembre</vt:lpstr>
      <vt:lpstr>December Error</vt:lpstr>
      <vt:lpstr>Jan 2024</vt:lpstr>
      <vt:lpstr>Jan Error</vt:lpstr>
      <vt:lpstr>Feb 2024</vt:lpstr>
      <vt:lpstr>Feb'24 Error</vt:lpstr>
      <vt:lpstr>Mar_2024</vt:lpstr>
      <vt:lpstr>Mar'24 Error</vt:lpstr>
      <vt:lpstr>April_2024</vt:lpstr>
      <vt:lpstr>Apr'24 Error</vt:lpstr>
      <vt:lpstr>May'24</vt:lpstr>
      <vt:lpstr>May'24_error</vt:lpstr>
      <vt:lpstr>June 24</vt:lpstr>
      <vt:lpstr>June'24 Error</vt:lpstr>
      <vt:lpstr>July 24</vt:lpstr>
      <vt:lpstr>July'24 Error</vt:lpstr>
      <vt:lpstr>details</vt:lpstr>
      <vt:lpstr>Aug 24</vt:lpstr>
      <vt:lpstr>Aug 24 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Domche Liale Jeff Arnold [ MTN Cote d'Ivoire ]</dc:creator>
  <cp:lastModifiedBy>Ange 😇 Mevo</cp:lastModifiedBy>
  <dcterms:created xsi:type="dcterms:W3CDTF">2020-03-17T16:36:09Z</dcterms:created>
  <dcterms:modified xsi:type="dcterms:W3CDTF">2024-09-12T14:47:54Z</dcterms:modified>
</cp:coreProperties>
</file>