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ju.yadav\Downloads\"/>
    </mc:Choice>
  </mc:AlternateContent>
  <xr:revisionPtr revIDLastSave="0" documentId="13_ncr:1_{862BF351-55BB-4D4D-8D3C-3E06FC440610}" xr6:coauthVersionLast="47" xr6:coauthVersionMax="47" xr10:uidLastSave="{00000000-0000-0000-0000-000000000000}"/>
  <bookViews>
    <workbookView xWindow="-120" yWindow="-120" windowWidth="20730" windowHeight="11160" tabRatio="599" firstSheet="33" activeTab="38" xr2:uid="{00000000-000D-0000-FFFF-FFFF00000000}"/>
  </bookViews>
  <sheets>
    <sheet name="Janvier" sheetId="496" r:id="rId1"/>
    <sheet name="January Error" sheetId="500" r:id="rId2"/>
    <sheet name="Fevrier" sheetId="2" r:id="rId3"/>
    <sheet name=" Fevrier Erreur" sheetId="11" r:id="rId4"/>
    <sheet name="Mars" sheetId="1" r:id="rId5"/>
    <sheet name="Mars Error" sheetId="10" r:id="rId6"/>
    <sheet name="Avril" sheetId="27" r:id="rId7"/>
    <sheet name="April Error" sheetId="32" r:id="rId8"/>
    <sheet name="Mai" sheetId="98" r:id="rId9"/>
    <sheet name="May Error" sheetId="96" r:id="rId10"/>
    <sheet name="Juin" sheetId="164" r:id="rId11"/>
    <sheet name="Juin Error" sheetId="161" r:id="rId12"/>
    <sheet name="Juillet" sheetId="229" r:id="rId13"/>
    <sheet name="Juillet Error" sheetId="233" r:id="rId14"/>
    <sheet name="Aout" sheetId="287" r:id="rId15"/>
    <sheet name="Aout Error" sheetId="285" r:id="rId16"/>
    <sheet name="Septembre" sheetId="357" r:id="rId17"/>
    <sheet name="Septembre Error" sheetId="356" r:id="rId18"/>
    <sheet name="Octobre" sheetId="425" r:id="rId19"/>
    <sheet name="Octobre Error" sheetId="424" r:id="rId20"/>
    <sheet name="Novembre" sheetId="456" r:id="rId21"/>
    <sheet name="November Error" sheetId="458" r:id="rId22"/>
    <sheet name="Decembre" sheetId="455" r:id="rId23"/>
    <sheet name="December Error" sheetId="457" r:id="rId24"/>
    <sheet name="January" sheetId="501" r:id="rId25"/>
    <sheet name="Jan 24 error" sheetId="502" r:id="rId26"/>
    <sheet name="Feb 24 error" sheetId="503" r:id="rId27"/>
    <sheet name="Feb 2024" sheetId="504" r:id="rId28"/>
    <sheet name="Mar_2024" sheetId="505" r:id="rId29"/>
    <sheet name="Mar'24 error" sheetId="506" r:id="rId30"/>
    <sheet name="April_2024" sheetId="507" r:id="rId31"/>
    <sheet name="Apr'24 error" sheetId="508" r:id="rId32"/>
    <sheet name="May'24" sheetId="509" r:id="rId33"/>
    <sheet name="May'24_error" sheetId="510" r:id="rId34"/>
    <sheet name="June'24" sheetId="512" r:id="rId35"/>
    <sheet name="July'24 error" sheetId="511" r:id="rId36"/>
    <sheet name="July'24" sheetId="513" r:id="rId37"/>
    <sheet name="detail" sheetId="67" r:id="rId38"/>
    <sheet name="Aug'24" sheetId="514" r:id="rId39"/>
    <sheet name="Aug'24 Error" sheetId="515" r:id="rId4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15" l="1"/>
  <c r="C4" i="515"/>
  <c r="C5" i="515"/>
  <c r="C6" i="515"/>
  <c r="C7" i="515"/>
  <c r="C8" i="515"/>
  <c r="C9" i="515"/>
  <c r="C10" i="515"/>
  <c r="C11" i="515"/>
  <c r="C12" i="515"/>
  <c r="C13" i="515"/>
  <c r="C14" i="515"/>
  <c r="C15" i="515"/>
  <c r="C16" i="515"/>
  <c r="C17" i="515"/>
  <c r="C18" i="515"/>
  <c r="C19" i="515"/>
  <c r="C20" i="515"/>
  <c r="C21" i="515"/>
  <c r="C22" i="515"/>
  <c r="C23" i="515"/>
  <c r="C24" i="515"/>
  <c r="C2" i="515"/>
  <c r="B33" i="515"/>
  <c r="C3" i="511" l="1"/>
  <c r="C4" i="511"/>
  <c r="C5" i="511"/>
  <c r="C6" i="511"/>
  <c r="C7" i="511"/>
  <c r="C8" i="511"/>
  <c r="C9" i="511"/>
  <c r="C10" i="511"/>
  <c r="C11" i="511"/>
  <c r="C12" i="511"/>
  <c r="C13" i="511"/>
  <c r="C14" i="511"/>
  <c r="C15" i="511"/>
  <c r="C16" i="511"/>
  <c r="C17" i="511"/>
  <c r="C18" i="511"/>
  <c r="C19" i="511"/>
  <c r="C20" i="511"/>
  <c r="C21" i="511"/>
  <c r="C22" i="511"/>
  <c r="C23" i="511"/>
  <c r="C24" i="511"/>
  <c r="C25" i="511"/>
  <c r="C26" i="511"/>
  <c r="C27" i="511"/>
  <c r="C2" i="511"/>
  <c r="B33" i="511" l="1"/>
  <c r="C3" i="510" l="1"/>
  <c r="C4" i="510"/>
  <c r="C5" i="510"/>
  <c r="C6" i="510"/>
  <c r="C7" i="510"/>
  <c r="C8" i="510"/>
  <c r="C9" i="510"/>
  <c r="C10" i="510"/>
  <c r="C11" i="510"/>
  <c r="C12" i="510"/>
  <c r="C13" i="510"/>
  <c r="C14" i="510"/>
  <c r="C15" i="510"/>
  <c r="C16" i="510"/>
  <c r="C17" i="510"/>
  <c r="C18" i="510"/>
  <c r="C19" i="510"/>
  <c r="C20" i="510"/>
  <c r="C21" i="510"/>
  <c r="C22" i="510"/>
  <c r="C23" i="510"/>
  <c r="C24" i="510"/>
  <c r="C25" i="510"/>
  <c r="C26" i="510"/>
  <c r="C27" i="510"/>
  <c r="C28" i="510"/>
  <c r="C2" i="510"/>
  <c r="B30" i="510" l="1"/>
  <c r="E30" i="507" l="1"/>
  <c r="C3" i="508" l="1"/>
  <c r="C4" i="508"/>
  <c r="C5" i="508"/>
  <c r="C6" i="508"/>
  <c r="C7" i="508"/>
  <c r="C8" i="508"/>
  <c r="C9" i="508"/>
  <c r="C10" i="508"/>
  <c r="C11" i="508"/>
  <c r="C12" i="508"/>
  <c r="C13" i="508"/>
  <c r="C14" i="508"/>
  <c r="C15" i="508"/>
  <c r="C16" i="508"/>
  <c r="C17" i="508"/>
  <c r="C18" i="508"/>
  <c r="C19" i="508"/>
  <c r="C20" i="508"/>
  <c r="C21" i="508"/>
  <c r="C22" i="508"/>
  <c r="C23" i="508"/>
  <c r="C24" i="508"/>
  <c r="C25" i="508"/>
  <c r="C26" i="508"/>
  <c r="C27" i="508"/>
  <c r="C28" i="508"/>
  <c r="C2" i="508"/>
  <c r="B30" i="508"/>
  <c r="C3" i="506" l="1"/>
  <c r="C4" i="506"/>
  <c r="C5" i="506"/>
  <c r="C6" i="506"/>
  <c r="C7" i="506"/>
  <c r="C8" i="506"/>
  <c r="C9" i="506"/>
  <c r="C10" i="506"/>
  <c r="C11" i="506"/>
  <c r="C12" i="506"/>
  <c r="C13" i="506"/>
  <c r="C14" i="506"/>
  <c r="C15" i="506"/>
  <c r="C16" i="506"/>
  <c r="C17" i="506"/>
  <c r="C18" i="506"/>
  <c r="C19" i="506"/>
  <c r="C20" i="506"/>
  <c r="C21" i="506"/>
  <c r="C22" i="506"/>
  <c r="C23" i="506"/>
  <c r="C24" i="506"/>
  <c r="C25" i="506"/>
  <c r="C26" i="506"/>
  <c r="C27" i="506"/>
  <c r="C28" i="506"/>
  <c r="C29" i="506"/>
  <c r="C30" i="506"/>
  <c r="C2" i="506"/>
  <c r="B36" i="506" l="1"/>
  <c r="C3" i="503" l="1"/>
  <c r="C4" i="503"/>
  <c r="C5" i="503"/>
  <c r="C6" i="503"/>
  <c r="C7" i="503"/>
  <c r="C8" i="503"/>
  <c r="C9" i="503"/>
  <c r="C10" i="503"/>
  <c r="C11" i="503"/>
  <c r="C12" i="503"/>
  <c r="C13" i="503"/>
  <c r="C14" i="503"/>
  <c r="C15" i="503"/>
  <c r="C16" i="503"/>
  <c r="C17" i="503"/>
  <c r="C18" i="503"/>
  <c r="C19" i="503"/>
  <c r="C20" i="503"/>
  <c r="C21" i="503"/>
  <c r="C22" i="503"/>
  <c r="C23" i="503"/>
  <c r="C24" i="503"/>
  <c r="C25" i="503"/>
  <c r="C26" i="503"/>
  <c r="C27" i="503"/>
  <c r="C28" i="503"/>
  <c r="C29" i="503"/>
  <c r="C30" i="503"/>
  <c r="C2" i="503"/>
  <c r="B33" i="503" l="1"/>
  <c r="C3" i="502" l="1"/>
  <c r="C4" i="502"/>
  <c r="C5" i="502"/>
  <c r="C6" i="502"/>
  <c r="C7" i="502"/>
  <c r="C8" i="502"/>
  <c r="C9" i="502"/>
  <c r="C10" i="502"/>
  <c r="C11" i="502"/>
  <c r="C12" i="502"/>
  <c r="C13" i="502"/>
  <c r="C14" i="502"/>
  <c r="C15" i="502"/>
  <c r="C16" i="502"/>
  <c r="C17" i="502"/>
  <c r="C18" i="502"/>
  <c r="C19" i="502"/>
  <c r="C20" i="502"/>
  <c r="C21" i="502"/>
  <c r="C22" i="502"/>
  <c r="C23" i="502"/>
  <c r="C24" i="502"/>
  <c r="C25" i="502"/>
  <c r="C26" i="502"/>
  <c r="C2" i="502"/>
  <c r="B30" i="502" l="1"/>
  <c r="C3" i="457"/>
  <c r="C4" i="457"/>
  <c r="C5" i="457"/>
  <c r="C6" i="457"/>
  <c r="C7" i="457"/>
  <c r="C8" i="457"/>
  <c r="C9" i="457"/>
  <c r="C10" i="457"/>
  <c r="C11" i="457"/>
  <c r="C12" i="457"/>
  <c r="C13" i="457"/>
  <c r="C14" i="457"/>
  <c r="C15" i="457"/>
  <c r="C16" i="457"/>
  <c r="C17" i="457"/>
  <c r="C18" i="457"/>
  <c r="C19" i="457"/>
  <c r="C20" i="457"/>
  <c r="C21" i="457"/>
  <c r="C22" i="457"/>
  <c r="C23" i="457"/>
  <c r="C24" i="457"/>
  <c r="C25" i="457"/>
  <c r="C26" i="457"/>
  <c r="C27" i="457"/>
  <c r="C28" i="457"/>
  <c r="C2" i="457"/>
  <c r="B39" i="457"/>
  <c r="D11" i="455" l="1"/>
  <c r="C11" i="455"/>
  <c r="B11" i="455"/>
  <c r="E11" i="455" s="1"/>
  <c r="B39" i="458" l="1"/>
  <c r="C25" i="458"/>
  <c r="C24" i="458"/>
  <c r="C23" i="458"/>
  <c r="C22" i="458"/>
  <c r="C21" i="458"/>
  <c r="C20" i="458"/>
  <c r="C19" i="458"/>
  <c r="C18" i="458"/>
  <c r="C17" i="458"/>
  <c r="C16" i="458"/>
  <c r="C15" i="458"/>
  <c r="C14" i="458"/>
  <c r="C13" i="458"/>
  <c r="C12" i="458"/>
  <c r="C11" i="458"/>
  <c r="C10" i="458"/>
  <c r="C9" i="458"/>
  <c r="C8" i="458"/>
  <c r="C7" i="458"/>
  <c r="C6" i="458"/>
  <c r="C5" i="458"/>
  <c r="C4" i="458"/>
  <c r="C3" i="458"/>
  <c r="C2" i="458"/>
  <c r="C3" i="424" l="1"/>
  <c r="C4" i="424"/>
  <c r="C5" i="424"/>
  <c r="C6" i="424"/>
  <c r="C7" i="424"/>
  <c r="C8" i="424"/>
  <c r="C9" i="424"/>
  <c r="C10" i="424"/>
  <c r="C11" i="424"/>
  <c r="C12" i="424"/>
  <c r="C13" i="424"/>
  <c r="C14" i="424"/>
  <c r="C15" i="424"/>
  <c r="C16" i="424"/>
  <c r="C17" i="424"/>
  <c r="C18" i="424"/>
  <c r="C19" i="424"/>
  <c r="C20" i="424"/>
  <c r="C21" i="424"/>
  <c r="C22" i="424"/>
  <c r="C2" i="424"/>
  <c r="B32" i="424" l="1"/>
  <c r="B39" i="356" l="1"/>
  <c r="C23" i="356"/>
  <c r="C22" i="356"/>
  <c r="C21" i="356"/>
  <c r="C20" i="356"/>
  <c r="C19" i="356"/>
  <c r="C18" i="356"/>
  <c r="C17" i="356"/>
  <c r="C16" i="356"/>
  <c r="C15" i="356"/>
  <c r="C14" i="356"/>
  <c r="C13" i="356"/>
  <c r="C12" i="356"/>
  <c r="C11" i="356"/>
  <c r="C10" i="356"/>
  <c r="C9" i="356"/>
  <c r="C8" i="356"/>
  <c r="C7" i="356"/>
  <c r="C6" i="356"/>
  <c r="C5" i="356"/>
  <c r="C4" i="356"/>
  <c r="C3" i="356"/>
  <c r="C2" i="356"/>
  <c r="C3" i="285" l="1"/>
  <c r="C4" i="285"/>
  <c r="C5" i="285"/>
  <c r="C6" i="285"/>
  <c r="C7" i="285"/>
  <c r="C8" i="285"/>
  <c r="C9" i="285"/>
  <c r="C10" i="285"/>
  <c r="C11" i="285"/>
  <c r="C12" i="285"/>
  <c r="C13" i="285"/>
  <c r="C14" i="285"/>
  <c r="C15" i="285"/>
  <c r="C16" i="285"/>
  <c r="C17" i="285"/>
  <c r="C18" i="285"/>
  <c r="C19" i="285"/>
  <c r="C20" i="285"/>
  <c r="C21" i="285"/>
  <c r="C22" i="285"/>
  <c r="C23" i="285"/>
  <c r="C24" i="285"/>
  <c r="C2" i="285"/>
  <c r="C3" i="233" l="1"/>
  <c r="C4" i="233"/>
  <c r="C5" i="233"/>
  <c r="C6" i="233"/>
  <c r="C7" i="233"/>
  <c r="C8" i="233"/>
  <c r="C9" i="233"/>
  <c r="C10" i="233"/>
  <c r="C11" i="233"/>
  <c r="C12" i="233"/>
  <c r="C13" i="233"/>
  <c r="C14" i="233"/>
  <c r="C15" i="233"/>
  <c r="C16" i="233"/>
  <c r="C17" i="233"/>
  <c r="C18" i="233"/>
  <c r="C19" i="233"/>
  <c r="C20" i="233"/>
  <c r="C21" i="233"/>
  <c r="C22" i="233"/>
  <c r="C23" i="233"/>
  <c r="C2" i="233"/>
  <c r="B39" i="285" l="1"/>
  <c r="B38" i="233" l="1"/>
  <c r="C3" i="161" l="1"/>
  <c r="C4" i="161"/>
  <c r="C5" i="161"/>
  <c r="C6" i="161"/>
  <c r="C7" i="161"/>
  <c r="C8" i="161"/>
  <c r="C9" i="161"/>
  <c r="C10" i="161"/>
  <c r="C11" i="161"/>
  <c r="C12" i="161"/>
  <c r="C13" i="161"/>
  <c r="C14" i="161"/>
  <c r="C15" i="161"/>
  <c r="C16" i="161"/>
  <c r="C17" i="161"/>
  <c r="C18" i="161"/>
  <c r="C19" i="161"/>
  <c r="C20" i="161"/>
  <c r="C21" i="161"/>
  <c r="C22" i="161"/>
  <c r="C23" i="161"/>
  <c r="C24" i="161"/>
  <c r="C25" i="161"/>
  <c r="C26" i="161"/>
  <c r="C2" i="161"/>
  <c r="B39" i="161"/>
  <c r="B39" i="96" l="1"/>
  <c r="C27" i="96"/>
  <c r="C26" i="96"/>
  <c r="C25" i="96"/>
  <c r="C24" i="96"/>
  <c r="C23" i="96"/>
  <c r="C22" i="96"/>
  <c r="C21" i="96"/>
  <c r="C20" i="96"/>
  <c r="C19" i="96"/>
  <c r="C18" i="96"/>
  <c r="C17" i="96"/>
  <c r="C16" i="96"/>
  <c r="C15" i="96"/>
  <c r="C14" i="96"/>
  <c r="C13" i="96"/>
  <c r="C12" i="96"/>
  <c r="C11" i="96"/>
  <c r="C10" i="96"/>
  <c r="C9" i="96"/>
  <c r="C8" i="96"/>
  <c r="C7" i="96"/>
  <c r="C6" i="96"/>
  <c r="C5" i="96"/>
  <c r="C4" i="96"/>
  <c r="C3" i="96"/>
  <c r="C2" i="96"/>
  <c r="C3" i="32" l="1"/>
  <c r="C4" i="32"/>
  <c r="C5" i="32"/>
  <c r="C6" i="32"/>
  <c r="C7" i="32"/>
  <c r="C8" i="32"/>
  <c r="C9" i="32"/>
  <c r="C10" i="32"/>
  <c r="C11" i="32"/>
  <c r="C12" i="32"/>
  <c r="C13" i="32"/>
  <c r="C14" i="32"/>
  <c r="C15" i="32"/>
  <c r="C16" i="32"/>
  <c r="C17" i="32"/>
  <c r="C18" i="32"/>
  <c r="C19" i="32"/>
  <c r="C20" i="32"/>
  <c r="C21" i="32"/>
  <c r="C22" i="32"/>
  <c r="C23" i="32"/>
  <c r="C24" i="32"/>
  <c r="C2" i="32"/>
  <c r="B27" i="32"/>
  <c r="M21" i="496" l="1"/>
  <c r="M22" i="496"/>
  <c r="M23" i="496"/>
  <c r="M24" i="496"/>
  <c r="M25" i="496"/>
  <c r="M26" i="496"/>
  <c r="M27" i="496"/>
  <c r="M28" i="496"/>
  <c r="M29" i="496"/>
  <c r="M30" i="496"/>
  <c r="M20" i="496"/>
  <c r="M26" i="425"/>
  <c r="M25" i="425"/>
  <c r="M24" i="425"/>
  <c r="M23" i="425"/>
  <c r="M22" i="425"/>
  <c r="M21" i="425"/>
  <c r="M20" i="425"/>
  <c r="M22" i="27" l="1"/>
  <c r="M21" i="27"/>
  <c r="M20" i="27"/>
  <c r="M22" i="1" l="1"/>
  <c r="M21" i="1"/>
  <c r="M20" i="1"/>
  <c r="N21" i="2"/>
  <c r="N20" i="2"/>
</calcChain>
</file>

<file path=xl/sharedStrings.xml><?xml version="1.0" encoding="utf-8"?>
<sst xmlns="http://schemas.openxmlformats.org/spreadsheetml/2006/main" count="1885" uniqueCount="144">
  <si>
    <t>Success</t>
  </si>
  <si>
    <t>Error</t>
  </si>
  <si>
    <t>Total</t>
  </si>
  <si>
    <t>Date</t>
  </si>
  <si>
    <t>Description</t>
  </si>
  <si>
    <t>Nombre</t>
  </si>
  <si>
    <t>%</t>
  </si>
  <si>
    <t>Unknown Subscriber</t>
  </si>
  <si>
    <t>Unidentified Subscriber</t>
  </si>
  <si>
    <t>Tele Service Not Provisioned</t>
  </si>
  <si>
    <t>Subscriber Busy for MT</t>
  </si>
  <si>
    <t>Stack/Sig Error Map Unrecognised Transaction ID</t>
  </si>
  <si>
    <t>Provider Error Service Completion Failure</t>
  </si>
  <si>
    <t>Network System Failure</t>
  </si>
  <si>
    <t>Illegal Subscriber</t>
  </si>
  <si>
    <t>HLR/MSC Timeout</t>
  </si>
  <si>
    <t>Facility Not Supported</t>
  </si>
  <si>
    <t>Call Barred</t>
  </si>
  <si>
    <t>Absent Subscriber for MT</t>
  </si>
  <si>
    <t>Success % without exclusion</t>
  </si>
  <si>
    <t>Success % with exclusion</t>
  </si>
  <si>
    <t>Timeout at SRI</t>
  </si>
  <si>
    <t>MAP P Abort - - PROVIDER_MALFUNCTION</t>
  </si>
  <si>
    <t>MAP P Abort</t>
  </si>
  <si>
    <t>SM Delivery Fail - Equipment Protocol Err</t>
  </si>
  <si>
    <t>SM Delivery Fail - Memory Capacity Exceeded</t>
  </si>
  <si>
    <t>Absent Subscriber for SM - IMSI Detach</t>
  </si>
  <si>
    <t>Stack/Sig Error Map User Resource Limitation</t>
  </si>
  <si>
    <t>Timeout at MT</t>
  </si>
  <si>
    <t>Absent Subscriber for SM - Restricted Area</t>
  </si>
  <si>
    <t>Differed Delay</t>
  </si>
  <si>
    <t>Count</t>
  </si>
  <si>
    <t>'Success %'</t>
  </si>
  <si>
    <t>AO Request Total</t>
  </si>
  <si>
    <t>Total_Delivered</t>
  </si>
  <si>
    <t>Delivered_10_sec</t>
  </si>
  <si>
    <t>Delivered_15_sec</t>
  </si>
  <si>
    <t>Delivered_30_sec</t>
  </si>
  <si>
    <t>Delivered_60_sec</t>
  </si>
  <si>
    <t>Delivered_180_sec</t>
  </si>
  <si>
    <t>seamless</t>
  </si>
  <si>
    <t xml:space="preserve">seamless </t>
  </si>
  <si>
    <t>99.91</t>
  </si>
  <si>
    <t>99.87</t>
  </si>
  <si>
    <t>99.9</t>
  </si>
  <si>
    <t>99.8</t>
  </si>
  <si>
    <t>99.92</t>
  </si>
  <si>
    <t>99.89</t>
  </si>
  <si>
    <t>92.5</t>
  </si>
  <si>
    <t>99.85</t>
  </si>
  <si>
    <t>94.49</t>
  </si>
  <si>
    <t>98.75</t>
  </si>
  <si>
    <t>98.7</t>
  </si>
  <si>
    <t>98.69</t>
  </si>
  <si>
    <t>98.68</t>
  </si>
  <si>
    <t>Unknown Errors</t>
  </si>
  <si>
    <t>MTS Indication Firewall Response Timeout</t>
  </si>
  <si>
    <t>Error Equipment</t>
  </si>
  <si>
    <t>UDTS Error</t>
  </si>
  <si>
    <t>Stack/Sig Cannot deliver Message</t>
  </si>
  <si>
    <t>Stack/Sig Error Map User specific Reason</t>
  </si>
  <si>
    <t xml:space="preserve">Unidentified Subscriber </t>
  </si>
  <si>
    <t xml:space="preserve">Stack/Sig Error Map Unrecognised Transaction ID </t>
  </si>
  <si>
    <t xml:space="preserve">HLR/MSC Timeout </t>
  </si>
  <si>
    <t xml:space="preserve">Error Equipment </t>
  </si>
  <si>
    <t>SM Delivery Fail - EQuipmet Not SM-Supported</t>
  </si>
  <si>
    <t xml:space="preserve">SS Error Status </t>
  </si>
  <si>
    <t>SMPP - Account not connected</t>
  </si>
  <si>
    <t>Error Rate(%)</t>
  </si>
  <si>
    <t xml:space="preserve">SM Delivery Fail - Memory Capacity Exceeded    </t>
  </si>
  <si>
    <t xml:space="preserve">Absent Subscriber for SM - IMSI Detach         </t>
  </si>
  <si>
    <t xml:space="preserve">Absent Subscriber for SM - Restricted Area     </t>
  </si>
  <si>
    <t xml:space="preserve">MAP P Abort - - PROVIDER_MALFUNCTION           </t>
  </si>
  <si>
    <t xml:space="preserve">Unknown Subscriber                             </t>
  </si>
  <si>
    <t xml:space="preserve">SM Delivery Fail - Equipment Protocol Err      </t>
  </si>
  <si>
    <t xml:space="preserve">MTS Indication Firewall Response Timeout       </t>
  </si>
  <si>
    <t xml:space="preserve">Subscriber Busy for MT                         </t>
  </si>
  <si>
    <t xml:space="preserve">Unidentified Subscriber                        </t>
  </si>
  <si>
    <t xml:space="preserve">UDTS Error                                     </t>
  </si>
  <si>
    <t xml:space="preserve">Call Barred                                    </t>
  </si>
  <si>
    <t xml:space="preserve">Timeout at SRI                                 </t>
  </si>
  <si>
    <t xml:space="preserve">Timeout at MT                                  </t>
  </si>
  <si>
    <t xml:space="preserve">Tele Service Not Provisioned                   </t>
  </si>
  <si>
    <t xml:space="preserve">HLR/MSC Timeout                                </t>
  </si>
  <si>
    <t xml:space="preserve">Unknown Errors                                 </t>
  </si>
  <si>
    <t xml:space="preserve">Network System Failure                         </t>
  </si>
  <si>
    <t xml:space="preserve">Provider Error Service Completion Failure      </t>
  </si>
  <si>
    <t xml:space="preserve">Stack/Sig Error Map User Resource Limitation   </t>
  </si>
  <si>
    <t xml:space="preserve">Absent Subscriber for MT                       </t>
  </si>
  <si>
    <t xml:space="preserve">Error Equipment                                </t>
  </si>
  <si>
    <t xml:space="preserve">SM Delivery Fail - Memory Capacity Exceeded           </t>
  </si>
  <si>
    <t xml:space="preserve">Absent Subscriber for SM - IMSI Detach                </t>
  </si>
  <si>
    <t xml:space="preserve">Absent Subscriber for SM - Restricted Area            </t>
  </si>
  <si>
    <t xml:space="preserve">MAP P Abort - - PROVIDER_MALFUNCTION                  </t>
  </si>
  <si>
    <t xml:space="preserve">Unknown Subscriber                                    </t>
  </si>
  <si>
    <t xml:space="preserve">SM Delivery Fail - Equipment Protocol Err             </t>
  </si>
  <si>
    <t xml:space="preserve">Subscriber Busy for MT                                </t>
  </si>
  <si>
    <t xml:space="preserve">Stack/Sig Error Map Unrecognised Transaction ID       </t>
  </si>
  <si>
    <t xml:space="preserve">Unidentified Subscriber                               </t>
  </si>
  <si>
    <t xml:space="preserve">Timeout at SRI                                        </t>
  </si>
  <si>
    <t xml:space="preserve">Call Barred                                           </t>
  </si>
  <si>
    <t xml:space="preserve">Tele Service Not Provisioned                          </t>
  </si>
  <si>
    <t xml:space="preserve">HLR/MSC Timeout                                       </t>
  </si>
  <si>
    <t xml:space="preserve">Timeout at MT                                         </t>
  </si>
  <si>
    <t xml:space="preserve">Unknown Errors                                        </t>
  </si>
  <si>
    <t xml:space="preserve">Network System Failure                                </t>
  </si>
  <si>
    <t xml:space="preserve">MTS Indication Firewall Response Timeout              </t>
  </si>
  <si>
    <t xml:space="preserve">UDTS Error                                            </t>
  </si>
  <si>
    <t xml:space="preserve">Provider Error Service Completion Failure             </t>
  </si>
  <si>
    <t xml:space="preserve">Stack/Sig Error Map User Resource Limitation          </t>
  </si>
  <si>
    <t xml:space="preserve">Roaming Not Allowed                                   </t>
  </si>
  <si>
    <t xml:space="preserve">SS Error Status                                       </t>
  </si>
  <si>
    <t>Roaming Not Allowed</t>
  </si>
  <si>
    <t xml:space="preserve">SM Delivery Fail - Memory Capacity Exceeded      </t>
  </si>
  <si>
    <t xml:space="preserve">Absent Subscriber for SM - IMSI Detach           </t>
  </si>
  <si>
    <t xml:space="preserve">Absent Subscriber for SM - Restricted Area       </t>
  </si>
  <si>
    <t xml:space="preserve">MAP P Abort - - PROVIDER_MALFUNCTION             </t>
  </si>
  <si>
    <t xml:space="preserve">Timeout at MT                                    </t>
  </si>
  <si>
    <t xml:space="preserve">SM Delivery Fail - Equipment Protocol Err        </t>
  </si>
  <si>
    <t xml:space="preserve">Unknown Subscriber                               </t>
  </si>
  <si>
    <t xml:space="preserve">Timeout at SRI                                   </t>
  </si>
  <si>
    <t xml:space="preserve">Subscriber Busy for MT                           </t>
  </si>
  <si>
    <t xml:space="preserve">UDTS Error                                       </t>
  </si>
  <si>
    <t xml:space="preserve">Stack/Sig Error Map Unrecognised Transaction ID  </t>
  </si>
  <si>
    <t xml:space="preserve">Unidentified Subscriber                          </t>
  </si>
  <si>
    <t xml:space="preserve">HLR/MSC Timeout                                  </t>
  </si>
  <si>
    <t xml:space="preserve">MTS Indication Firewall Response Timeout         </t>
  </si>
  <si>
    <t xml:space="preserve">Call Barred                                      </t>
  </si>
  <si>
    <t xml:space="preserve">Tele Service Not Provisioned                     </t>
  </si>
  <si>
    <t xml:space="preserve">Network System Failure                           </t>
  </si>
  <si>
    <t xml:space="preserve">Provider Error Service Completion Failure        </t>
  </si>
  <si>
    <t xml:space="preserve">Stack/Sig Cannot deliver Message                 </t>
  </si>
  <si>
    <t xml:space="preserve">Illegal Subscriber                               </t>
  </si>
  <si>
    <t xml:space="preserve">Stack/Sig Error Map User Resource Limitation     </t>
  </si>
  <si>
    <t xml:space="preserve">SS Error Status                                  </t>
  </si>
  <si>
    <t xml:space="preserve">Error Equipment                                  </t>
  </si>
  <si>
    <t xml:space="preserve">SM Delivery Fail - EQuipmet Not SM-Supported     </t>
  </si>
  <si>
    <t>MAP P ABORT FW</t>
  </si>
  <si>
    <t>Unknown Equipment</t>
  </si>
  <si>
    <t xml:space="preserve">Message Expired </t>
  </si>
  <si>
    <t>Unknown Base Station</t>
  </si>
  <si>
    <t xml:space="preserve"> </t>
  </si>
  <si>
    <t>HLR/MSC Timeout fw</t>
  </si>
  <si>
    <t>Stack/Sig Cannot deliver Message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</si>
</sst>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164" formatCode="_-* #,##0_-;\-* #,##0_-;_-* &quot;-&quot;_-;_-@_-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242424"/>
      <name val="Segoe UI"/>
      <family val="2"/>
    </font>
    <font>
      <sz val="11"/>
      <color rgb="FF00000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Aptos"/>
      <family val="2"/>
    </font>
    <font>
      <b/>
      <i/>
      <sz val="11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1F6F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8" applyNumberFormat="0" applyFill="0" applyAlignment="0" applyProtection="0"/>
    <xf numFmtId="0" fontId="9" fillId="0" borderId="9" applyNumberFormat="0" applyFill="0" applyAlignment="0" applyProtection="0"/>
    <xf numFmtId="0" fontId="10" fillId="0" borderId="10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0" applyNumberFormat="0" applyBorder="0" applyAlignment="0" applyProtection="0"/>
    <xf numFmtId="0" fontId="12" fillId="8" borderId="0" applyNumberFormat="0" applyBorder="0" applyAlignment="0" applyProtection="0"/>
    <xf numFmtId="0" fontId="13" fillId="9" borderId="0" applyNumberFormat="0" applyBorder="0" applyAlignment="0" applyProtection="0"/>
    <xf numFmtId="0" fontId="14" fillId="10" borderId="11" applyNumberFormat="0" applyAlignment="0" applyProtection="0"/>
    <xf numFmtId="0" fontId="15" fillId="11" borderId="12" applyNumberFormat="0" applyAlignment="0" applyProtection="0"/>
    <xf numFmtId="0" fontId="16" fillId="11" borderId="11" applyNumberFormat="0" applyAlignment="0" applyProtection="0"/>
    <xf numFmtId="0" fontId="17" fillId="0" borderId="13" applyNumberFormat="0" applyFill="0" applyAlignment="0" applyProtection="0"/>
    <xf numFmtId="0" fontId="18" fillId="12" borderId="14" applyNumberFormat="0" applyAlignment="0" applyProtection="0"/>
    <xf numFmtId="0" fontId="19" fillId="0" borderId="0" applyNumberFormat="0" applyFill="0" applyBorder="0" applyAlignment="0" applyProtection="0"/>
    <xf numFmtId="0" fontId="3" fillId="13" borderId="15" applyNumberFormat="0" applyFont="0" applyAlignment="0" applyProtection="0"/>
    <xf numFmtId="0" fontId="20" fillId="0" borderId="0" applyNumberFormat="0" applyFill="0" applyBorder="0" applyAlignment="0" applyProtection="0"/>
    <xf numFmtId="0" fontId="1" fillId="0" borderId="16" applyNumberFormat="0" applyFill="0" applyAlignment="0" applyProtection="0"/>
    <xf numFmtId="0" fontId="21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21" fillId="21" borderId="0" applyNumberFormat="0" applyBorder="0" applyAlignment="0" applyProtection="0"/>
    <xf numFmtId="0" fontId="21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21" fillId="25" borderId="0" applyNumberFormat="0" applyBorder="0" applyAlignment="0" applyProtection="0"/>
    <xf numFmtId="0" fontId="21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21" fillId="29" borderId="0" applyNumberFormat="0" applyBorder="0" applyAlignment="0" applyProtection="0"/>
    <xf numFmtId="0" fontId="21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21" fillId="37" borderId="0" applyNumberFormat="0" applyBorder="0" applyAlignment="0" applyProtection="0"/>
  </cellStyleXfs>
  <cellXfs count="66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  <xf numFmtId="0" fontId="2" fillId="0" borderId="1" xfId="1" applyNumberFormat="1" applyBorder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/>
    </xf>
    <xf numFmtId="14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1" fontId="0" fillId="2" borderId="1" xfId="0" applyNumberForma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2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5" borderId="0" xfId="0" applyFill="1"/>
    <xf numFmtId="2" fontId="0" fillId="0" borderId="0" xfId="0" applyNumberFormat="1"/>
    <xf numFmtId="0" fontId="4" fillId="0" borderId="1" xfId="0" applyFont="1" applyBorder="1" applyAlignment="1">
      <alignment horizontal="center" vertical="center" wrapText="1"/>
    </xf>
    <xf numFmtId="0" fontId="0" fillId="0" borderId="1" xfId="0" applyBorder="1"/>
    <xf numFmtId="2" fontId="0" fillId="2" borderId="1" xfId="0" applyNumberForma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41" fontId="0" fillId="0" borderId="1" xfId="3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2" fontId="0" fillId="0" borderId="1" xfId="0" applyNumberFormat="1" applyBorder="1"/>
    <xf numFmtId="41" fontId="0" fillId="0" borderId="4" xfId="3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6" fillId="0" borderId="0" xfId="0" applyFont="1"/>
    <xf numFmtId="0" fontId="4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7" xfId="0" applyNumberFormat="1" applyBorder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22" fillId="0" borderId="2" xfId="0" applyFont="1" applyBorder="1" applyAlignment="1">
      <alignment horizontal="center" vertical="center" wrapText="1"/>
    </xf>
    <xf numFmtId="2" fontId="22" fillId="0" borderId="2" xfId="0" applyNumberFormat="1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14" fontId="0" fillId="0" borderId="1" xfId="0" applyNumberFormat="1" applyBorder="1"/>
    <xf numFmtId="0" fontId="1" fillId="0" borderId="0" xfId="0" applyFont="1"/>
    <xf numFmtId="0" fontId="4" fillId="0" borderId="6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14" fontId="0" fillId="0" borderId="17" xfId="0" applyNumberFormat="1" applyBorder="1" applyAlignment="1">
      <alignment horizontal="center"/>
    </xf>
    <xf numFmtId="0" fontId="4" fillId="0" borderId="18" xfId="0" applyFont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24" fillId="0" borderId="0" xfId="0" applyFont="1"/>
    <xf numFmtId="0" fontId="1" fillId="38" borderId="1" xfId="0" applyFont="1" applyFill="1" applyBorder="1" applyAlignment="1">
      <alignment horizontal="center"/>
    </xf>
    <xf numFmtId="0" fontId="1" fillId="38" borderId="1" xfId="0" applyFont="1" applyFill="1" applyBorder="1" applyAlignment="1">
      <alignment horizontal="center" vertical="center"/>
    </xf>
    <xf numFmtId="0" fontId="24" fillId="0" borderId="0" xfId="0" applyFont="1" applyAlignment="1">
      <alignment horizontal="center"/>
    </xf>
    <xf numFmtId="0" fontId="4" fillId="0" borderId="17" xfId="0" applyFont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Comma [0]" xfId="3" builtinId="6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1" builtinId="8"/>
    <cellStyle name="Input" xfId="12" builtinId="20" customBuiltin="1"/>
    <cellStyle name="Linked Cell" xfId="15" builtinId="24" customBuiltin="1"/>
    <cellStyle name="Milliers [0] 2" xfId="2" xr:uid="{00000000-0005-0000-0000-000025000000}"/>
    <cellStyle name="Neutral" xfId="11" builtinId="28" customBuiltin="1"/>
    <cellStyle name="Normal" xfId="0" builtinId="0"/>
    <cellStyle name="Note" xfId="18" builtinId="10" customBuiltin="1"/>
    <cellStyle name="Output" xfId="13" builtinId="21" customBuiltin="1"/>
    <cellStyle name="Title" xfId="4" builtinId="15" customBuiltin="1"/>
    <cellStyle name="Total" xfId="20" builtinId="25" customBuiltin="1"/>
    <cellStyle name="Warning Text" xfId="17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Janvier!$B$1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Janvier!$A$2:$A$31</c:f>
              <c:numCache>
                <c:formatCode>m/d/yyyy</c:formatCode>
                <c:ptCount val="30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</c:numCache>
            </c:numRef>
          </c:cat>
          <c:val>
            <c:numRef>
              <c:f>Janvier!$B$2:$B$31</c:f>
              <c:numCache>
                <c:formatCode>General</c:formatCode>
                <c:ptCount val="30"/>
                <c:pt idx="0">
                  <c:v>957055</c:v>
                </c:pt>
                <c:pt idx="1">
                  <c:v>942275</c:v>
                </c:pt>
                <c:pt idx="2">
                  <c:v>980498</c:v>
                </c:pt>
                <c:pt idx="3">
                  <c:v>927165</c:v>
                </c:pt>
                <c:pt idx="4">
                  <c:v>939204</c:v>
                </c:pt>
                <c:pt idx="5">
                  <c:v>1005304</c:v>
                </c:pt>
                <c:pt idx="6">
                  <c:v>982560</c:v>
                </c:pt>
                <c:pt idx="7">
                  <c:v>934611</c:v>
                </c:pt>
                <c:pt idx="8">
                  <c:v>993147</c:v>
                </c:pt>
                <c:pt idx="9">
                  <c:v>981878</c:v>
                </c:pt>
                <c:pt idx="10">
                  <c:v>928371</c:v>
                </c:pt>
                <c:pt idx="11">
                  <c:v>934711</c:v>
                </c:pt>
                <c:pt idx="12">
                  <c:v>1011306</c:v>
                </c:pt>
                <c:pt idx="13">
                  <c:v>999267</c:v>
                </c:pt>
                <c:pt idx="14">
                  <c:v>697054</c:v>
                </c:pt>
                <c:pt idx="15">
                  <c:v>744142</c:v>
                </c:pt>
                <c:pt idx="16">
                  <c:v>739007</c:v>
                </c:pt>
                <c:pt idx="17">
                  <c:v>703546</c:v>
                </c:pt>
                <c:pt idx="18">
                  <c:v>704253</c:v>
                </c:pt>
                <c:pt idx="19">
                  <c:v>763754</c:v>
                </c:pt>
                <c:pt idx="20">
                  <c:v>776232</c:v>
                </c:pt>
                <c:pt idx="21">
                  <c:v>701441</c:v>
                </c:pt>
                <c:pt idx="22">
                  <c:v>755171</c:v>
                </c:pt>
                <c:pt idx="23">
                  <c:v>710727</c:v>
                </c:pt>
                <c:pt idx="24">
                  <c:v>700887</c:v>
                </c:pt>
                <c:pt idx="25">
                  <c:v>2545</c:v>
                </c:pt>
                <c:pt idx="28">
                  <c:v>797295</c:v>
                </c:pt>
                <c:pt idx="29">
                  <c:v>758959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0F-4359-9423-A3739943EB4E}"/>
            </c:ext>
          </c:extLst>
        </c:ser>
        <c:ser>
          <c:idx val="1"/>
          <c:order val="1"/>
          <c:tx>
            <c:strRef>
              <c:f>Janvier!$C$1</c:f>
              <c:strCache>
                <c:ptCount val="1"/>
                <c:pt idx="0">
                  <c:v>Error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Janvier!$A$2:$A$31</c:f>
              <c:numCache>
                <c:formatCode>m/d/yyyy</c:formatCode>
                <c:ptCount val="30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</c:numCache>
            </c:numRef>
          </c:cat>
          <c:val>
            <c:numRef>
              <c:f>Janvier!$C$2:$C$31</c:f>
              <c:numCache>
                <c:formatCode>General</c:formatCode>
                <c:ptCount val="30"/>
                <c:pt idx="0">
                  <c:v>83189</c:v>
                </c:pt>
                <c:pt idx="1">
                  <c:v>66898</c:v>
                </c:pt>
                <c:pt idx="2">
                  <c:v>66298</c:v>
                </c:pt>
                <c:pt idx="3">
                  <c:v>64157</c:v>
                </c:pt>
                <c:pt idx="4">
                  <c:v>62076</c:v>
                </c:pt>
                <c:pt idx="5">
                  <c:v>70283</c:v>
                </c:pt>
                <c:pt idx="6">
                  <c:v>66806</c:v>
                </c:pt>
                <c:pt idx="7">
                  <c:v>69612</c:v>
                </c:pt>
                <c:pt idx="8">
                  <c:v>69634</c:v>
                </c:pt>
                <c:pt idx="9">
                  <c:v>66773</c:v>
                </c:pt>
                <c:pt idx="10">
                  <c:v>62653</c:v>
                </c:pt>
                <c:pt idx="11">
                  <c:v>63844</c:v>
                </c:pt>
                <c:pt idx="12">
                  <c:v>67252</c:v>
                </c:pt>
                <c:pt idx="13">
                  <c:v>69376</c:v>
                </c:pt>
                <c:pt idx="14">
                  <c:v>57538</c:v>
                </c:pt>
                <c:pt idx="15">
                  <c:v>47373</c:v>
                </c:pt>
                <c:pt idx="16">
                  <c:v>46044</c:v>
                </c:pt>
                <c:pt idx="17">
                  <c:v>48029</c:v>
                </c:pt>
                <c:pt idx="18">
                  <c:v>45356</c:v>
                </c:pt>
                <c:pt idx="19">
                  <c:v>48755</c:v>
                </c:pt>
                <c:pt idx="20">
                  <c:v>48460</c:v>
                </c:pt>
                <c:pt idx="21">
                  <c:v>47726</c:v>
                </c:pt>
                <c:pt idx="22">
                  <c:v>47607</c:v>
                </c:pt>
                <c:pt idx="23">
                  <c:v>41743</c:v>
                </c:pt>
                <c:pt idx="24">
                  <c:v>37558</c:v>
                </c:pt>
                <c:pt idx="25">
                  <c:v>9357</c:v>
                </c:pt>
                <c:pt idx="28">
                  <c:v>33547</c:v>
                </c:pt>
                <c:pt idx="29">
                  <c:v>86972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0F-4359-9423-A3739943EB4E}"/>
            </c:ext>
          </c:extLst>
        </c:ser>
        <c:ser>
          <c:idx val="2"/>
          <c:order val="2"/>
          <c:tx>
            <c:strRef>
              <c:f>Janvier!$D$1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Janvier!$A$2:$A$31</c:f>
              <c:numCache>
                <c:formatCode>m/d/yyyy</c:formatCode>
                <c:ptCount val="30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</c:numCache>
            </c:numRef>
          </c:cat>
          <c:val>
            <c:numRef>
              <c:f>Janvier!$D$2:$D$31</c:f>
              <c:numCache>
                <c:formatCode>General</c:formatCode>
                <c:ptCount val="30"/>
                <c:pt idx="0">
                  <c:v>1040244</c:v>
                </c:pt>
                <c:pt idx="1">
                  <c:v>1009173</c:v>
                </c:pt>
                <c:pt idx="2">
                  <c:v>1046796</c:v>
                </c:pt>
                <c:pt idx="3">
                  <c:v>991322</c:v>
                </c:pt>
                <c:pt idx="4">
                  <c:v>1001280</c:v>
                </c:pt>
                <c:pt idx="5">
                  <c:v>1075587</c:v>
                </c:pt>
                <c:pt idx="6">
                  <c:v>1049366</c:v>
                </c:pt>
                <c:pt idx="7">
                  <c:v>1004223</c:v>
                </c:pt>
                <c:pt idx="8">
                  <c:v>1062781</c:v>
                </c:pt>
                <c:pt idx="9">
                  <c:v>1048651</c:v>
                </c:pt>
                <c:pt idx="10">
                  <c:v>991024</c:v>
                </c:pt>
                <c:pt idx="11">
                  <c:v>998555</c:v>
                </c:pt>
                <c:pt idx="12">
                  <c:v>1078558</c:v>
                </c:pt>
                <c:pt idx="13">
                  <c:v>1068643</c:v>
                </c:pt>
                <c:pt idx="14">
                  <c:v>754592</c:v>
                </c:pt>
                <c:pt idx="15">
                  <c:v>791515</c:v>
                </c:pt>
                <c:pt idx="16">
                  <c:v>785051</c:v>
                </c:pt>
                <c:pt idx="17">
                  <c:v>751575</c:v>
                </c:pt>
                <c:pt idx="18">
                  <c:v>749609</c:v>
                </c:pt>
                <c:pt idx="19">
                  <c:v>812509</c:v>
                </c:pt>
                <c:pt idx="20">
                  <c:v>824692</c:v>
                </c:pt>
                <c:pt idx="21">
                  <c:v>749167</c:v>
                </c:pt>
                <c:pt idx="22">
                  <c:v>802778</c:v>
                </c:pt>
                <c:pt idx="23">
                  <c:v>752470</c:v>
                </c:pt>
                <c:pt idx="24">
                  <c:v>738445</c:v>
                </c:pt>
                <c:pt idx="25">
                  <c:v>11902</c:v>
                </c:pt>
                <c:pt idx="28">
                  <c:v>830842</c:v>
                </c:pt>
                <c:pt idx="29">
                  <c:v>845931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0F-4359-9423-A3739943E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9290712"/>
        <c:axId val="409284832"/>
      </c:barChart>
      <c:lineChart>
        <c:grouping val="standard"/>
        <c:varyColors val="0"/>
        <c:ser>
          <c:idx val="3"/>
          <c:order val="3"/>
          <c:tx>
            <c:strRef>
              <c:f>Janvier!$E$1</c:f>
              <c:strCache>
                <c:ptCount val="1"/>
                <c:pt idx="0">
                  <c:v>Success % without exclusion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Janvier!$A$2:$A$31</c:f>
              <c:numCache>
                <c:formatCode>m/d/yyyy</c:formatCode>
                <c:ptCount val="30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</c:numCache>
            </c:numRef>
          </c:cat>
          <c:val>
            <c:numRef>
              <c:f>Janvier!$E$2:$E$31</c:f>
              <c:numCache>
                <c:formatCode>General</c:formatCode>
                <c:ptCount val="30"/>
                <c:pt idx="0">
                  <c:v>92</c:v>
                </c:pt>
                <c:pt idx="1">
                  <c:v>93.37</c:v>
                </c:pt>
                <c:pt idx="2">
                  <c:v>93.67</c:v>
                </c:pt>
                <c:pt idx="3">
                  <c:v>93.53</c:v>
                </c:pt>
                <c:pt idx="4">
                  <c:v>93.8</c:v>
                </c:pt>
                <c:pt idx="5">
                  <c:v>93.47</c:v>
                </c:pt>
                <c:pt idx="6">
                  <c:v>93.63</c:v>
                </c:pt>
                <c:pt idx="7">
                  <c:v>93.07</c:v>
                </c:pt>
                <c:pt idx="8">
                  <c:v>93.45</c:v>
                </c:pt>
                <c:pt idx="9">
                  <c:v>93.63</c:v>
                </c:pt>
                <c:pt idx="10">
                  <c:v>93.68</c:v>
                </c:pt>
                <c:pt idx="11">
                  <c:v>93.61</c:v>
                </c:pt>
                <c:pt idx="12">
                  <c:v>93.76</c:v>
                </c:pt>
                <c:pt idx="13">
                  <c:v>93.51</c:v>
                </c:pt>
                <c:pt idx="14">
                  <c:v>92.37</c:v>
                </c:pt>
                <c:pt idx="15">
                  <c:v>94.01</c:v>
                </c:pt>
                <c:pt idx="16">
                  <c:v>94.13</c:v>
                </c:pt>
                <c:pt idx="17">
                  <c:v>93.61</c:v>
                </c:pt>
                <c:pt idx="18">
                  <c:v>93.95</c:v>
                </c:pt>
                <c:pt idx="19">
                  <c:v>94</c:v>
                </c:pt>
                <c:pt idx="20">
                  <c:v>94.12</c:v>
                </c:pt>
                <c:pt idx="21">
                  <c:v>93.63</c:v>
                </c:pt>
                <c:pt idx="22">
                  <c:v>94.07</c:v>
                </c:pt>
                <c:pt idx="23">
                  <c:v>94.45</c:v>
                </c:pt>
                <c:pt idx="24">
                  <c:v>94.91</c:v>
                </c:pt>
                <c:pt idx="25">
                  <c:v>21.38</c:v>
                </c:pt>
                <c:pt idx="28">
                  <c:v>95.96</c:v>
                </c:pt>
                <c:pt idx="29">
                  <c:v>89.72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0F-4359-9423-A3739943EB4E}"/>
            </c:ext>
          </c:extLst>
        </c:ser>
        <c:ser>
          <c:idx val="4"/>
          <c:order val="4"/>
          <c:tx>
            <c:strRef>
              <c:f>Janvier!$F$1</c:f>
              <c:strCache>
                <c:ptCount val="1"/>
                <c:pt idx="0">
                  <c:v>Success % with exclusion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Janvier!$A$2:$A$31</c:f>
              <c:numCache>
                <c:formatCode>m/d/yyyy</c:formatCode>
                <c:ptCount val="30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</c:numCache>
            </c:numRef>
          </c:cat>
          <c:val>
            <c:numRef>
              <c:f>Janvier!$F$2:$F$31</c:f>
              <c:numCache>
                <c:formatCode>0.00</c:formatCode>
                <c:ptCount val="30"/>
                <c:pt idx="0">
                  <c:v>99.77</c:v>
                </c:pt>
                <c:pt idx="1">
                  <c:v>99.77</c:v>
                </c:pt>
                <c:pt idx="2">
                  <c:v>99.78</c:v>
                </c:pt>
                <c:pt idx="3">
                  <c:v>99.75</c:v>
                </c:pt>
                <c:pt idx="4">
                  <c:v>99.79</c:v>
                </c:pt>
                <c:pt idx="5">
                  <c:v>99.81</c:v>
                </c:pt>
                <c:pt idx="6">
                  <c:v>99.81</c:v>
                </c:pt>
                <c:pt idx="7">
                  <c:v>99.79</c:v>
                </c:pt>
                <c:pt idx="8">
                  <c:v>99.78</c:v>
                </c:pt>
                <c:pt idx="9">
                  <c:v>99.8</c:v>
                </c:pt>
                <c:pt idx="10">
                  <c:v>99.81</c:v>
                </c:pt>
                <c:pt idx="11">
                  <c:v>99.79</c:v>
                </c:pt>
                <c:pt idx="12">
                  <c:v>99.82</c:v>
                </c:pt>
                <c:pt idx="13">
                  <c:v>99.79</c:v>
                </c:pt>
                <c:pt idx="14">
                  <c:v>99.77</c:v>
                </c:pt>
                <c:pt idx="15">
                  <c:v>99.8</c:v>
                </c:pt>
                <c:pt idx="16">
                  <c:v>99.81</c:v>
                </c:pt>
                <c:pt idx="17">
                  <c:v>99.81</c:v>
                </c:pt>
                <c:pt idx="18">
                  <c:v>99.81</c:v>
                </c:pt>
                <c:pt idx="28">
                  <c:v>95.96</c:v>
                </c:pt>
                <c:pt idx="29">
                  <c:v>89.72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0F-4359-9423-A3739943E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289536"/>
        <c:axId val="409285224"/>
      </c:lineChart>
      <c:dateAx>
        <c:axId val="4092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84832"/>
        <c:crosses val="autoZero"/>
        <c:auto val="1"/>
        <c:lblOffset val="100"/>
        <c:baseTimeUnit val="days"/>
      </c:dateAx>
      <c:valAx>
        <c:axId val="40928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90712"/>
        <c:crosses val="autoZero"/>
        <c:crossBetween val="between"/>
      </c:valAx>
      <c:valAx>
        <c:axId val="40928522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89536"/>
        <c:crosses val="max"/>
        <c:crossBetween val="between"/>
      </c:valAx>
      <c:dateAx>
        <c:axId val="4092895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0928522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I" sz="1800" b="0" i="0" baseline="0">
                <a:effectLst/>
              </a:rPr>
              <a:t> Seamless May Error</a:t>
            </a:r>
            <a:endParaRPr lang="fr-C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'May Error'!$B$1</c:f>
              <c:strCache>
                <c:ptCount val="1"/>
                <c:pt idx="0">
                  <c:v>Nombre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'May Error'!$A$2:$A$27</c:f>
              <c:strCache>
                <c:ptCount val="26"/>
                <c:pt idx="0">
                  <c:v>SM Delivery Fail - Memory Capacity Exceeded</c:v>
                </c:pt>
                <c:pt idx="1">
                  <c:v>Absent Subscriber for SM - IMSI Detach</c:v>
                </c:pt>
                <c:pt idx="2">
                  <c:v>Absent Subscriber for SM - Restricted Area</c:v>
                </c:pt>
                <c:pt idx="3">
                  <c:v>MAP P Abort - - PROVIDER_MALFUNCTION</c:v>
                </c:pt>
                <c:pt idx="4">
                  <c:v>Timeout at MT</c:v>
                </c:pt>
                <c:pt idx="5">
                  <c:v>Unknown Subscriber</c:v>
                </c:pt>
                <c:pt idx="6">
                  <c:v>Timeout at SRI</c:v>
                </c:pt>
                <c:pt idx="7">
                  <c:v>SM Delivery Fail - Equipment Protocol Err</c:v>
                </c:pt>
                <c:pt idx="8">
                  <c:v>Subscriber Busy for MT</c:v>
                </c:pt>
                <c:pt idx="9">
                  <c:v>Stack/Sig Error Map Unrecognised Transaction ID </c:v>
                </c:pt>
                <c:pt idx="10">
                  <c:v>Unidentified Subscriber </c:v>
                </c:pt>
                <c:pt idx="11">
                  <c:v>Call Barred</c:v>
                </c:pt>
                <c:pt idx="12">
                  <c:v>Tele Service Not Provisioned</c:v>
                </c:pt>
                <c:pt idx="13">
                  <c:v>MTS Indication Firewall Response Timeout</c:v>
                </c:pt>
                <c:pt idx="14">
                  <c:v>HLR/MSC Timeout </c:v>
                </c:pt>
                <c:pt idx="15">
                  <c:v>UDTS Error</c:v>
                </c:pt>
                <c:pt idx="16">
                  <c:v>Network System Failure</c:v>
                </c:pt>
                <c:pt idx="17">
                  <c:v>Unknown Errors</c:v>
                </c:pt>
                <c:pt idx="18">
                  <c:v>Stack/Sig Error Map User Resource Limitation</c:v>
                </c:pt>
                <c:pt idx="19">
                  <c:v>Provider Error Service Completion Failure</c:v>
                </c:pt>
                <c:pt idx="20">
                  <c:v>Absent Subscriber for MT</c:v>
                </c:pt>
                <c:pt idx="21">
                  <c:v>Stack/Sig Cannot deliver Message</c:v>
                </c:pt>
                <c:pt idx="22">
                  <c:v>SS Error Status </c:v>
                </c:pt>
                <c:pt idx="23">
                  <c:v>Illegal Subscriber</c:v>
                </c:pt>
                <c:pt idx="24">
                  <c:v>Error Equipment </c:v>
                </c:pt>
                <c:pt idx="25">
                  <c:v>SM Delivery Fail - EQuipmet Not SM-Supported</c:v>
                </c:pt>
              </c:strCache>
            </c:strRef>
          </c:cat>
          <c:val>
            <c:numRef>
              <c:f>'May Error'!$B$2:$B$27</c:f>
              <c:numCache>
                <c:formatCode>General</c:formatCode>
                <c:ptCount val="26"/>
                <c:pt idx="0">
                  <c:v>1363170</c:v>
                </c:pt>
                <c:pt idx="1">
                  <c:v>355159</c:v>
                </c:pt>
                <c:pt idx="2">
                  <c:v>186505</c:v>
                </c:pt>
                <c:pt idx="3">
                  <c:v>52974</c:v>
                </c:pt>
                <c:pt idx="4">
                  <c:v>22933</c:v>
                </c:pt>
                <c:pt idx="5">
                  <c:v>20665</c:v>
                </c:pt>
                <c:pt idx="6">
                  <c:v>16229</c:v>
                </c:pt>
                <c:pt idx="7">
                  <c:v>11513</c:v>
                </c:pt>
                <c:pt idx="8">
                  <c:v>3599</c:v>
                </c:pt>
                <c:pt idx="9">
                  <c:v>3467</c:v>
                </c:pt>
                <c:pt idx="10">
                  <c:v>3314</c:v>
                </c:pt>
                <c:pt idx="11">
                  <c:v>1586</c:v>
                </c:pt>
                <c:pt idx="12">
                  <c:v>731</c:v>
                </c:pt>
                <c:pt idx="13">
                  <c:v>559</c:v>
                </c:pt>
                <c:pt idx="14">
                  <c:v>513</c:v>
                </c:pt>
                <c:pt idx="15">
                  <c:v>247</c:v>
                </c:pt>
                <c:pt idx="16">
                  <c:v>96</c:v>
                </c:pt>
                <c:pt idx="17">
                  <c:v>69</c:v>
                </c:pt>
                <c:pt idx="18">
                  <c:v>30</c:v>
                </c:pt>
                <c:pt idx="19">
                  <c:v>10</c:v>
                </c:pt>
                <c:pt idx="20">
                  <c:v>6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B8-48A8-9D50-7B4C2D1B0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602488"/>
        <c:axId val="346612288"/>
      </c:barChart>
      <c:lineChart>
        <c:grouping val="standard"/>
        <c:varyColors val="0"/>
        <c:ser>
          <c:idx val="1"/>
          <c:order val="1"/>
          <c:tx>
            <c:strRef>
              <c:f>'May Error'!$C$1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'May Error'!$A$2:$A$27</c:f>
              <c:strCache>
                <c:ptCount val="26"/>
                <c:pt idx="0">
                  <c:v>SM Delivery Fail - Memory Capacity Exceeded</c:v>
                </c:pt>
                <c:pt idx="1">
                  <c:v>Absent Subscriber for SM - IMSI Detach</c:v>
                </c:pt>
                <c:pt idx="2">
                  <c:v>Absent Subscriber for SM - Restricted Area</c:v>
                </c:pt>
                <c:pt idx="3">
                  <c:v>MAP P Abort - - PROVIDER_MALFUNCTION</c:v>
                </c:pt>
                <c:pt idx="4">
                  <c:v>Timeout at MT</c:v>
                </c:pt>
                <c:pt idx="5">
                  <c:v>Unknown Subscriber</c:v>
                </c:pt>
                <c:pt idx="6">
                  <c:v>Timeout at SRI</c:v>
                </c:pt>
                <c:pt idx="7">
                  <c:v>SM Delivery Fail - Equipment Protocol Err</c:v>
                </c:pt>
                <c:pt idx="8">
                  <c:v>Subscriber Busy for MT</c:v>
                </c:pt>
                <c:pt idx="9">
                  <c:v>Stack/Sig Error Map Unrecognised Transaction ID </c:v>
                </c:pt>
                <c:pt idx="10">
                  <c:v>Unidentified Subscriber </c:v>
                </c:pt>
                <c:pt idx="11">
                  <c:v>Call Barred</c:v>
                </c:pt>
                <c:pt idx="12">
                  <c:v>Tele Service Not Provisioned</c:v>
                </c:pt>
                <c:pt idx="13">
                  <c:v>MTS Indication Firewall Response Timeout</c:v>
                </c:pt>
                <c:pt idx="14">
                  <c:v>HLR/MSC Timeout </c:v>
                </c:pt>
                <c:pt idx="15">
                  <c:v>UDTS Error</c:v>
                </c:pt>
                <c:pt idx="16">
                  <c:v>Network System Failure</c:v>
                </c:pt>
                <c:pt idx="17">
                  <c:v>Unknown Errors</c:v>
                </c:pt>
                <c:pt idx="18">
                  <c:v>Stack/Sig Error Map User Resource Limitation</c:v>
                </c:pt>
                <c:pt idx="19">
                  <c:v>Provider Error Service Completion Failure</c:v>
                </c:pt>
                <c:pt idx="20">
                  <c:v>Absent Subscriber for MT</c:v>
                </c:pt>
                <c:pt idx="21">
                  <c:v>Stack/Sig Cannot deliver Message</c:v>
                </c:pt>
                <c:pt idx="22">
                  <c:v>SS Error Status </c:v>
                </c:pt>
                <c:pt idx="23">
                  <c:v>Illegal Subscriber</c:v>
                </c:pt>
                <c:pt idx="24">
                  <c:v>Error Equipment </c:v>
                </c:pt>
                <c:pt idx="25">
                  <c:v>SM Delivery Fail - EQuipmet Not SM-Supported</c:v>
                </c:pt>
              </c:strCache>
            </c:strRef>
          </c:cat>
          <c:val>
            <c:numRef>
              <c:f>'May Error'!$C$2:$C$27</c:f>
              <c:numCache>
                <c:formatCode>0.00</c:formatCode>
                <c:ptCount val="26"/>
                <c:pt idx="0">
                  <c:v>66.711494332187684</c:v>
                </c:pt>
                <c:pt idx="1">
                  <c:v>17.380948535784565</c:v>
                </c:pt>
                <c:pt idx="2">
                  <c:v>9.1272748449750676</c:v>
                </c:pt>
                <c:pt idx="3">
                  <c:v>2.5924680712994785</c:v>
                </c:pt>
                <c:pt idx="4">
                  <c:v>1.1223066085081539</c:v>
                </c:pt>
                <c:pt idx="5">
                  <c:v>1.0113140916941088</c:v>
                </c:pt>
                <c:pt idx="6">
                  <c:v>0.79422290801372819</c:v>
                </c:pt>
                <c:pt idx="7">
                  <c:v>0.56342894447976166</c:v>
                </c:pt>
                <c:pt idx="8">
                  <c:v>0.17612965961805457</c:v>
                </c:pt>
                <c:pt idx="9">
                  <c:v>0.16966977768707842</c:v>
                </c:pt>
                <c:pt idx="10">
                  <c:v>0.16218218726708331</c:v>
                </c:pt>
                <c:pt idx="11">
                  <c:v>7.7616460170668117E-2</c:v>
                </c:pt>
                <c:pt idx="12">
                  <c:v>3.5774043117754346E-2</c:v>
                </c:pt>
                <c:pt idx="13">
                  <c:v>2.7356621207694502E-2</c:v>
                </c:pt>
                <c:pt idx="14">
                  <c:v>2.5105450231748264E-2</c:v>
                </c:pt>
                <c:pt idx="15">
                  <c:v>1.2087809370841756E-2</c:v>
                </c:pt>
                <c:pt idx="16">
                  <c:v>4.6980959498008441E-3</c:v>
                </c:pt>
                <c:pt idx="17">
                  <c:v>3.3767564639193568E-3</c:v>
                </c:pt>
                <c:pt idx="18">
                  <c:v>1.4681549843127638E-3</c:v>
                </c:pt>
                <c:pt idx="19">
                  <c:v>4.8938499477092128E-4</c:v>
                </c:pt>
                <c:pt idx="20">
                  <c:v>2.9363099686255276E-4</c:v>
                </c:pt>
                <c:pt idx="21">
                  <c:v>9.7876998954184261E-5</c:v>
                </c:pt>
                <c:pt idx="22">
                  <c:v>4.8938499477092131E-5</c:v>
                </c:pt>
                <c:pt idx="23">
                  <c:v>4.8938499477092131E-5</c:v>
                </c:pt>
                <c:pt idx="24">
                  <c:v>4.8938499477092131E-5</c:v>
                </c:pt>
                <c:pt idx="25">
                  <c:v>4.8938499477092131E-5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B8-48A8-9D50-7B4C2D1B0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610720"/>
        <c:axId val="346613072"/>
      </c:lineChart>
      <c:catAx>
        <c:axId val="34660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12288"/>
        <c:crosses val="autoZero"/>
        <c:auto val="1"/>
        <c:lblAlgn val="ctr"/>
        <c:lblOffset val="100"/>
        <c:noMultiLvlLbl val="0"/>
      </c:catAx>
      <c:valAx>
        <c:axId val="34661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02488"/>
        <c:crosses val="autoZero"/>
        <c:crossBetween val="between"/>
      </c:valAx>
      <c:valAx>
        <c:axId val="346613072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10720"/>
        <c:crosses val="max"/>
        <c:crossBetween val="between"/>
      </c:valAx>
      <c:catAx>
        <c:axId val="3466107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6613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I"/>
              <a:t>EVD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Juin!$B$1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Juin!$A$2:$A$31</c:f>
              <c:numCache>
                <c:formatCode>m/d/yyyy</c:formatCode>
                <c:ptCount val="30"/>
                <c:pt idx="0">
                  <c:v>45078</c:v>
                </c:pt>
                <c:pt idx="1">
                  <c:v>45079</c:v>
                </c:pt>
                <c:pt idx="2">
                  <c:v>45080</c:v>
                </c:pt>
                <c:pt idx="3">
                  <c:v>45081</c:v>
                </c:pt>
                <c:pt idx="4">
                  <c:v>45082</c:v>
                </c:pt>
                <c:pt idx="5">
                  <c:v>45083</c:v>
                </c:pt>
                <c:pt idx="6">
                  <c:v>45084</c:v>
                </c:pt>
                <c:pt idx="7">
                  <c:v>45085</c:v>
                </c:pt>
                <c:pt idx="8">
                  <c:v>45086</c:v>
                </c:pt>
                <c:pt idx="9">
                  <c:v>45087</c:v>
                </c:pt>
                <c:pt idx="10">
                  <c:v>45088</c:v>
                </c:pt>
                <c:pt idx="11">
                  <c:v>45089</c:v>
                </c:pt>
                <c:pt idx="12">
                  <c:v>45090</c:v>
                </c:pt>
                <c:pt idx="13">
                  <c:v>45091</c:v>
                </c:pt>
                <c:pt idx="14">
                  <c:v>45092</c:v>
                </c:pt>
                <c:pt idx="15">
                  <c:v>45093</c:v>
                </c:pt>
                <c:pt idx="16">
                  <c:v>45094</c:v>
                </c:pt>
                <c:pt idx="17">
                  <c:v>45095</c:v>
                </c:pt>
                <c:pt idx="18">
                  <c:v>45096</c:v>
                </c:pt>
                <c:pt idx="19">
                  <c:v>45097</c:v>
                </c:pt>
                <c:pt idx="20">
                  <c:v>45098</c:v>
                </c:pt>
                <c:pt idx="21">
                  <c:v>45099</c:v>
                </c:pt>
                <c:pt idx="22">
                  <c:v>45100</c:v>
                </c:pt>
                <c:pt idx="23">
                  <c:v>45101</c:v>
                </c:pt>
                <c:pt idx="24">
                  <c:v>45102</c:v>
                </c:pt>
                <c:pt idx="25">
                  <c:v>45103</c:v>
                </c:pt>
                <c:pt idx="26">
                  <c:v>45104</c:v>
                </c:pt>
                <c:pt idx="27">
                  <c:v>45105</c:v>
                </c:pt>
                <c:pt idx="28">
                  <c:v>45106</c:v>
                </c:pt>
                <c:pt idx="29">
                  <c:v>45107</c:v>
                </c:pt>
              </c:numCache>
            </c:numRef>
          </c:cat>
          <c:val>
            <c:numRef>
              <c:f>Juin!$B$2:$B$31</c:f>
              <c:numCache>
                <c:formatCode>_(* #,##0_);_(* \(#,##0\);_(* "-"_);_(@_)</c:formatCode>
                <c:ptCount val="30"/>
                <c:pt idx="0">
                  <c:v>893395</c:v>
                </c:pt>
                <c:pt idx="1">
                  <c:v>914338</c:v>
                </c:pt>
                <c:pt idx="2">
                  <c:v>975607</c:v>
                </c:pt>
                <c:pt idx="3">
                  <c:v>925262</c:v>
                </c:pt>
                <c:pt idx="4">
                  <c:v>937833</c:v>
                </c:pt>
                <c:pt idx="5">
                  <c:v>974932</c:v>
                </c:pt>
                <c:pt idx="6">
                  <c:v>847420</c:v>
                </c:pt>
                <c:pt idx="7">
                  <c:v>949082</c:v>
                </c:pt>
                <c:pt idx="8">
                  <c:v>984176</c:v>
                </c:pt>
                <c:pt idx="9">
                  <c:v>838823</c:v>
                </c:pt>
                <c:pt idx="10">
                  <c:v>878023</c:v>
                </c:pt>
                <c:pt idx="11">
                  <c:v>952453</c:v>
                </c:pt>
                <c:pt idx="12">
                  <c:v>974619</c:v>
                </c:pt>
                <c:pt idx="13">
                  <c:v>876689</c:v>
                </c:pt>
                <c:pt idx="14">
                  <c:v>876866</c:v>
                </c:pt>
                <c:pt idx="15">
                  <c:v>975655</c:v>
                </c:pt>
                <c:pt idx="16">
                  <c:v>916571</c:v>
                </c:pt>
                <c:pt idx="17">
                  <c:v>877216</c:v>
                </c:pt>
                <c:pt idx="18">
                  <c:v>853985</c:v>
                </c:pt>
                <c:pt idx="19">
                  <c:v>870973</c:v>
                </c:pt>
                <c:pt idx="20">
                  <c:v>798857</c:v>
                </c:pt>
                <c:pt idx="21">
                  <c:v>887844</c:v>
                </c:pt>
                <c:pt idx="22">
                  <c:v>920573</c:v>
                </c:pt>
                <c:pt idx="23">
                  <c:v>872502</c:v>
                </c:pt>
                <c:pt idx="24">
                  <c:v>810321</c:v>
                </c:pt>
                <c:pt idx="25">
                  <c:v>946510</c:v>
                </c:pt>
                <c:pt idx="26">
                  <c:v>1054977</c:v>
                </c:pt>
                <c:pt idx="27">
                  <c:v>985738</c:v>
                </c:pt>
                <c:pt idx="28">
                  <c:v>882477</c:v>
                </c:pt>
                <c:pt idx="29">
                  <c:v>981406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06-4B22-A4EA-8112DFA60492}"/>
            </c:ext>
          </c:extLst>
        </c:ser>
        <c:ser>
          <c:idx val="1"/>
          <c:order val="1"/>
          <c:tx>
            <c:strRef>
              <c:f>Juin!$C$1</c:f>
              <c:strCache>
                <c:ptCount val="1"/>
                <c:pt idx="0">
                  <c:v>Error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Juin!$A$2:$A$31</c:f>
              <c:numCache>
                <c:formatCode>m/d/yyyy</c:formatCode>
                <c:ptCount val="30"/>
                <c:pt idx="0">
                  <c:v>45078</c:v>
                </c:pt>
                <c:pt idx="1">
                  <c:v>45079</c:v>
                </c:pt>
                <c:pt idx="2">
                  <c:v>45080</c:v>
                </c:pt>
                <c:pt idx="3">
                  <c:v>45081</c:v>
                </c:pt>
                <c:pt idx="4">
                  <c:v>45082</c:v>
                </c:pt>
                <c:pt idx="5">
                  <c:v>45083</c:v>
                </c:pt>
                <c:pt idx="6">
                  <c:v>45084</c:v>
                </c:pt>
                <c:pt idx="7">
                  <c:v>45085</c:v>
                </c:pt>
                <c:pt idx="8">
                  <c:v>45086</c:v>
                </c:pt>
                <c:pt idx="9">
                  <c:v>45087</c:v>
                </c:pt>
                <c:pt idx="10">
                  <c:v>45088</c:v>
                </c:pt>
                <c:pt idx="11">
                  <c:v>45089</c:v>
                </c:pt>
                <c:pt idx="12">
                  <c:v>45090</c:v>
                </c:pt>
                <c:pt idx="13">
                  <c:v>45091</c:v>
                </c:pt>
                <c:pt idx="14">
                  <c:v>45092</c:v>
                </c:pt>
                <c:pt idx="15">
                  <c:v>45093</c:v>
                </c:pt>
                <c:pt idx="16">
                  <c:v>45094</c:v>
                </c:pt>
                <c:pt idx="17">
                  <c:v>45095</c:v>
                </c:pt>
                <c:pt idx="18">
                  <c:v>45096</c:v>
                </c:pt>
                <c:pt idx="19">
                  <c:v>45097</c:v>
                </c:pt>
                <c:pt idx="20">
                  <c:v>45098</c:v>
                </c:pt>
                <c:pt idx="21">
                  <c:v>45099</c:v>
                </c:pt>
                <c:pt idx="22">
                  <c:v>45100</c:v>
                </c:pt>
                <c:pt idx="23">
                  <c:v>45101</c:v>
                </c:pt>
                <c:pt idx="24">
                  <c:v>45102</c:v>
                </c:pt>
                <c:pt idx="25">
                  <c:v>45103</c:v>
                </c:pt>
                <c:pt idx="26">
                  <c:v>45104</c:v>
                </c:pt>
                <c:pt idx="27">
                  <c:v>45105</c:v>
                </c:pt>
                <c:pt idx="28">
                  <c:v>45106</c:v>
                </c:pt>
                <c:pt idx="29">
                  <c:v>45107</c:v>
                </c:pt>
              </c:numCache>
            </c:numRef>
          </c:cat>
          <c:val>
            <c:numRef>
              <c:f>Juin!$C$2:$C$31</c:f>
              <c:numCache>
                <c:formatCode>_(* #,##0_);_(* \(#,##0\);_(* "-"_);_(@_)</c:formatCode>
                <c:ptCount val="30"/>
                <c:pt idx="0">
                  <c:v>65686</c:v>
                </c:pt>
                <c:pt idx="1">
                  <c:v>64152</c:v>
                </c:pt>
                <c:pt idx="2">
                  <c:v>68336</c:v>
                </c:pt>
                <c:pt idx="3">
                  <c:v>78161</c:v>
                </c:pt>
                <c:pt idx="4">
                  <c:v>69618</c:v>
                </c:pt>
                <c:pt idx="5">
                  <c:v>73332</c:v>
                </c:pt>
                <c:pt idx="6">
                  <c:v>66128</c:v>
                </c:pt>
                <c:pt idx="7">
                  <c:v>67145</c:v>
                </c:pt>
                <c:pt idx="8">
                  <c:v>72631</c:v>
                </c:pt>
                <c:pt idx="9">
                  <c:v>71568</c:v>
                </c:pt>
                <c:pt idx="10">
                  <c:v>69861</c:v>
                </c:pt>
                <c:pt idx="11">
                  <c:v>66544</c:v>
                </c:pt>
                <c:pt idx="12">
                  <c:v>66521</c:v>
                </c:pt>
                <c:pt idx="13">
                  <c:v>69759</c:v>
                </c:pt>
                <c:pt idx="14">
                  <c:v>61375</c:v>
                </c:pt>
                <c:pt idx="15">
                  <c:v>68774</c:v>
                </c:pt>
                <c:pt idx="16">
                  <c:v>73781</c:v>
                </c:pt>
                <c:pt idx="17">
                  <c:v>71243</c:v>
                </c:pt>
                <c:pt idx="18">
                  <c:v>67880</c:v>
                </c:pt>
                <c:pt idx="19">
                  <c:v>66396</c:v>
                </c:pt>
                <c:pt idx="20">
                  <c:v>57307</c:v>
                </c:pt>
                <c:pt idx="21">
                  <c:v>61543</c:v>
                </c:pt>
                <c:pt idx="22">
                  <c:v>67959</c:v>
                </c:pt>
                <c:pt idx="23">
                  <c:v>70012</c:v>
                </c:pt>
                <c:pt idx="24">
                  <c:v>65343</c:v>
                </c:pt>
                <c:pt idx="25">
                  <c:v>66637</c:v>
                </c:pt>
                <c:pt idx="26">
                  <c:v>72955</c:v>
                </c:pt>
                <c:pt idx="27">
                  <c:v>82936</c:v>
                </c:pt>
                <c:pt idx="28">
                  <c:v>72140</c:v>
                </c:pt>
                <c:pt idx="29">
                  <c:v>68596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06-4B22-A4EA-8112DFA60492}"/>
            </c:ext>
          </c:extLst>
        </c:ser>
        <c:ser>
          <c:idx val="2"/>
          <c:order val="2"/>
          <c:tx>
            <c:strRef>
              <c:f>Juin!$D$1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Juin!$A$2:$A$31</c:f>
              <c:numCache>
                <c:formatCode>m/d/yyyy</c:formatCode>
                <c:ptCount val="30"/>
                <c:pt idx="0">
                  <c:v>45078</c:v>
                </c:pt>
                <c:pt idx="1">
                  <c:v>45079</c:v>
                </c:pt>
                <c:pt idx="2">
                  <c:v>45080</c:v>
                </c:pt>
                <c:pt idx="3">
                  <c:v>45081</c:v>
                </c:pt>
                <c:pt idx="4">
                  <c:v>45082</c:v>
                </c:pt>
                <c:pt idx="5">
                  <c:v>45083</c:v>
                </c:pt>
                <c:pt idx="6">
                  <c:v>45084</c:v>
                </c:pt>
                <c:pt idx="7">
                  <c:v>45085</c:v>
                </c:pt>
                <c:pt idx="8">
                  <c:v>45086</c:v>
                </c:pt>
                <c:pt idx="9">
                  <c:v>45087</c:v>
                </c:pt>
                <c:pt idx="10">
                  <c:v>45088</c:v>
                </c:pt>
                <c:pt idx="11">
                  <c:v>45089</c:v>
                </c:pt>
                <c:pt idx="12">
                  <c:v>45090</c:v>
                </c:pt>
                <c:pt idx="13">
                  <c:v>45091</c:v>
                </c:pt>
                <c:pt idx="14">
                  <c:v>45092</c:v>
                </c:pt>
                <c:pt idx="15">
                  <c:v>45093</c:v>
                </c:pt>
                <c:pt idx="16">
                  <c:v>45094</c:v>
                </c:pt>
                <c:pt idx="17">
                  <c:v>45095</c:v>
                </c:pt>
                <c:pt idx="18">
                  <c:v>45096</c:v>
                </c:pt>
                <c:pt idx="19">
                  <c:v>45097</c:v>
                </c:pt>
                <c:pt idx="20">
                  <c:v>45098</c:v>
                </c:pt>
                <c:pt idx="21">
                  <c:v>45099</c:v>
                </c:pt>
                <c:pt idx="22">
                  <c:v>45100</c:v>
                </c:pt>
                <c:pt idx="23">
                  <c:v>45101</c:v>
                </c:pt>
                <c:pt idx="24">
                  <c:v>45102</c:v>
                </c:pt>
                <c:pt idx="25">
                  <c:v>45103</c:v>
                </c:pt>
                <c:pt idx="26">
                  <c:v>45104</c:v>
                </c:pt>
                <c:pt idx="27">
                  <c:v>45105</c:v>
                </c:pt>
                <c:pt idx="28">
                  <c:v>45106</c:v>
                </c:pt>
                <c:pt idx="29">
                  <c:v>45107</c:v>
                </c:pt>
              </c:numCache>
            </c:numRef>
          </c:cat>
          <c:val>
            <c:numRef>
              <c:f>Juin!$D$2:$D$31</c:f>
              <c:numCache>
                <c:formatCode>_(* #,##0_);_(* \(#,##0\);_(* "-"_);_(@_)</c:formatCode>
                <c:ptCount val="30"/>
                <c:pt idx="0">
                  <c:v>959081</c:v>
                </c:pt>
                <c:pt idx="1">
                  <c:v>978490</c:v>
                </c:pt>
                <c:pt idx="2">
                  <c:v>1043943</c:v>
                </c:pt>
                <c:pt idx="3">
                  <c:v>1003423</c:v>
                </c:pt>
                <c:pt idx="4">
                  <c:v>1007451</c:v>
                </c:pt>
                <c:pt idx="5">
                  <c:v>1048264</c:v>
                </c:pt>
                <c:pt idx="6">
                  <c:v>913548</c:v>
                </c:pt>
                <c:pt idx="7">
                  <c:v>1016227</c:v>
                </c:pt>
                <c:pt idx="8">
                  <c:v>1056807</c:v>
                </c:pt>
                <c:pt idx="9">
                  <c:v>910391</c:v>
                </c:pt>
                <c:pt idx="10">
                  <c:v>947884</c:v>
                </c:pt>
                <c:pt idx="11">
                  <c:v>1018997</c:v>
                </c:pt>
                <c:pt idx="12">
                  <c:v>1041140</c:v>
                </c:pt>
                <c:pt idx="13">
                  <c:v>946448</c:v>
                </c:pt>
                <c:pt idx="14">
                  <c:v>938241</c:v>
                </c:pt>
                <c:pt idx="15">
                  <c:v>1044429</c:v>
                </c:pt>
                <c:pt idx="16">
                  <c:v>990352</c:v>
                </c:pt>
                <c:pt idx="17">
                  <c:v>948459</c:v>
                </c:pt>
                <c:pt idx="18">
                  <c:v>921865</c:v>
                </c:pt>
                <c:pt idx="19">
                  <c:v>937369</c:v>
                </c:pt>
                <c:pt idx="20">
                  <c:v>856164</c:v>
                </c:pt>
                <c:pt idx="21">
                  <c:v>949387</c:v>
                </c:pt>
                <c:pt idx="22">
                  <c:v>988532</c:v>
                </c:pt>
                <c:pt idx="23">
                  <c:v>942514</c:v>
                </c:pt>
                <c:pt idx="24">
                  <c:v>875664</c:v>
                </c:pt>
                <c:pt idx="25">
                  <c:v>1013147</c:v>
                </c:pt>
                <c:pt idx="26">
                  <c:v>1127932</c:v>
                </c:pt>
                <c:pt idx="27">
                  <c:v>1068674</c:v>
                </c:pt>
                <c:pt idx="28">
                  <c:v>954617</c:v>
                </c:pt>
                <c:pt idx="29">
                  <c:v>1050002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06-4B22-A4EA-8112DFA60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9290712"/>
        <c:axId val="409284832"/>
      </c:barChart>
      <c:lineChart>
        <c:grouping val="standard"/>
        <c:varyColors val="0"/>
        <c:ser>
          <c:idx val="3"/>
          <c:order val="3"/>
          <c:tx>
            <c:strRef>
              <c:f>Juin!$E$1</c:f>
              <c:strCache>
                <c:ptCount val="1"/>
                <c:pt idx="0">
                  <c:v>Success % without exclusion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Juin!$A$2:$A$31</c:f>
              <c:numCache>
                <c:formatCode>m/d/yyyy</c:formatCode>
                <c:ptCount val="30"/>
                <c:pt idx="0">
                  <c:v>45078</c:v>
                </c:pt>
                <c:pt idx="1">
                  <c:v>45079</c:v>
                </c:pt>
                <c:pt idx="2">
                  <c:v>45080</c:v>
                </c:pt>
                <c:pt idx="3">
                  <c:v>45081</c:v>
                </c:pt>
                <c:pt idx="4">
                  <c:v>45082</c:v>
                </c:pt>
                <c:pt idx="5">
                  <c:v>45083</c:v>
                </c:pt>
                <c:pt idx="6">
                  <c:v>45084</c:v>
                </c:pt>
                <c:pt idx="7">
                  <c:v>45085</c:v>
                </c:pt>
                <c:pt idx="8">
                  <c:v>45086</c:v>
                </c:pt>
                <c:pt idx="9">
                  <c:v>45087</c:v>
                </c:pt>
                <c:pt idx="10">
                  <c:v>45088</c:v>
                </c:pt>
                <c:pt idx="11">
                  <c:v>45089</c:v>
                </c:pt>
                <c:pt idx="12">
                  <c:v>45090</c:v>
                </c:pt>
                <c:pt idx="13">
                  <c:v>45091</c:v>
                </c:pt>
                <c:pt idx="14">
                  <c:v>45092</c:v>
                </c:pt>
                <c:pt idx="15">
                  <c:v>45093</c:v>
                </c:pt>
                <c:pt idx="16">
                  <c:v>45094</c:v>
                </c:pt>
                <c:pt idx="17">
                  <c:v>45095</c:v>
                </c:pt>
                <c:pt idx="18">
                  <c:v>45096</c:v>
                </c:pt>
                <c:pt idx="19">
                  <c:v>45097</c:v>
                </c:pt>
                <c:pt idx="20">
                  <c:v>45098</c:v>
                </c:pt>
                <c:pt idx="21">
                  <c:v>45099</c:v>
                </c:pt>
                <c:pt idx="22">
                  <c:v>45100</c:v>
                </c:pt>
                <c:pt idx="23">
                  <c:v>45101</c:v>
                </c:pt>
                <c:pt idx="24">
                  <c:v>45102</c:v>
                </c:pt>
                <c:pt idx="25">
                  <c:v>45103</c:v>
                </c:pt>
                <c:pt idx="26">
                  <c:v>45104</c:v>
                </c:pt>
                <c:pt idx="27">
                  <c:v>45105</c:v>
                </c:pt>
                <c:pt idx="28">
                  <c:v>45106</c:v>
                </c:pt>
                <c:pt idx="29">
                  <c:v>45107</c:v>
                </c:pt>
              </c:numCache>
            </c:numRef>
          </c:cat>
          <c:val>
            <c:numRef>
              <c:f>Juin!$E$2:$E$31</c:f>
              <c:numCache>
                <c:formatCode>General</c:formatCode>
                <c:ptCount val="30"/>
                <c:pt idx="0">
                  <c:v>93.15</c:v>
                </c:pt>
                <c:pt idx="1">
                  <c:v>93.44</c:v>
                </c:pt>
                <c:pt idx="2">
                  <c:v>93.45</c:v>
                </c:pt>
                <c:pt idx="3">
                  <c:v>92.21</c:v>
                </c:pt>
                <c:pt idx="4">
                  <c:v>93.09</c:v>
                </c:pt>
                <c:pt idx="5">
                  <c:v>93</c:v>
                </c:pt>
                <c:pt idx="6">
                  <c:v>92.76</c:v>
                </c:pt>
                <c:pt idx="7">
                  <c:v>93.39</c:v>
                </c:pt>
                <c:pt idx="8">
                  <c:v>93.12</c:v>
                </c:pt>
                <c:pt idx="9">
                  <c:v>92.14</c:v>
                </c:pt>
                <c:pt idx="10">
                  <c:v>92.63</c:v>
                </c:pt>
                <c:pt idx="11">
                  <c:v>93.46</c:v>
                </c:pt>
                <c:pt idx="12">
                  <c:v>93.61</c:v>
                </c:pt>
                <c:pt idx="13">
                  <c:v>92.63</c:v>
                </c:pt>
                <c:pt idx="14">
                  <c:v>93.46</c:v>
                </c:pt>
                <c:pt idx="15">
                  <c:v>93.41</c:v>
                </c:pt>
                <c:pt idx="16">
                  <c:v>92.55</c:v>
                </c:pt>
                <c:pt idx="17">
                  <c:v>92.48</c:v>
                </c:pt>
                <c:pt idx="18">
                  <c:v>92.64</c:v>
                </c:pt>
                <c:pt idx="19">
                  <c:v>92.92</c:v>
                </c:pt>
                <c:pt idx="20">
                  <c:v>93.31</c:v>
                </c:pt>
                <c:pt idx="21">
                  <c:v>93.52</c:v>
                </c:pt>
                <c:pt idx="22">
                  <c:v>93.12</c:v>
                </c:pt>
                <c:pt idx="23">
                  <c:v>92.57</c:v>
                </c:pt>
                <c:pt idx="24">
                  <c:v>92.53</c:v>
                </c:pt>
                <c:pt idx="25">
                  <c:v>93.42</c:v>
                </c:pt>
                <c:pt idx="26">
                  <c:v>93.53</c:v>
                </c:pt>
                <c:pt idx="27">
                  <c:v>92.24</c:v>
                </c:pt>
                <c:pt idx="28">
                  <c:v>92.44</c:v>
                </c:pt>
                <c:pt idx="29">
                  <c:v>93.46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06-4B22-A4EA-8112DFA60492}"/>
            </c:ext>
          </c:extLst>
        </c:ser>
        <c:ser>
          <c:idx val="4"/>
          <c:order val="4"/>
          <c:tx>
            <c:strRef>
              <c:f>Juin!$F$1</c:f>
              <c:strCache>
                <c:ptCount val="1"/>
                <c:pt idx="0">
                  <c:v>Success % with exclusion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Juin!$A$2:$A$31</c:f>
              <c:numCache>
                <c:formatCode>m/d/yyyy</c:formatCode>
                <c:ptCount val="30"/>
                <c:pt idx="0">
                  <c:v>45078</c:v>
                </c:pt>
                <c:pt idx="1">
                  <c:v>45079</c:v>
                </c:pt>
                <c:pt idx="2">
                  <c:v>45080</c:v>
                </c:pt>
                <c:pt idx="3">
                  <c:v>45081</c:v>
                </c:pt>
                <c:pt idx="4">
                  <c:v>45082</c:v>
                </c:pt>
                <c:pt idx="5">
                  <c:v>45083</c:v>
                </c:pt>
                <c:pt idx="6">
                  <c:v>45084</c:v>
                </c:pt>
                <c:pt idx="7">
                  <c:v>45085</c:v>
                </c:pt>
                <c:pt idx="8">
                  <c:v>45086</c:v>
                </c:pt>
                <c:pt idx="9">
                  <c:v>45087</c:v>
                </c:pt>
                <c:pt idx="10">
                  <c:v>45088</c:v>
                </c:pt>
                <c:pt idx="11">
                  <c:v>45089</c:v>
                </c:pt>
                <c:pt idx="12">
                  <c:v>45090</c:v>
                </c:pt>
                <c:pt idx="13">
                  <c:v>45091</c:v>
                </c:pt>
                <c:pt idx="14">
                  <c:v>45092</c:v>
                </c:pt>
                <c:pt idx="15">
                  <c:v>45093</c:v>
                </c:pt>
                <c:pt idx="16">
                  <c:v>45094</c:v>
                </c:pt>
                <c:pt idx="17">
                  <c:v>45095</c:v>
                </c:pt>
                <c:pt idx="18">
                  <c:v>45096</c:v>
                </c:pt>
                <c:pt idx="19">
                  <c:v>45097</c:v>
                </c:pt>
                <c:pt idx="20">
                  <c:v>45098</c:v>
                </c:pt>
                <c:pt idx="21">
                  <c:v>45099</c:v>
                </c:pt>
                <c:pt idx="22">
                  <c:v>45100</c:v>
                </c:pt>
                <c:pt idx="23">
                  <c:v>45101</c:v>
                </c:pt>
                <c:pt idx="24">
                  <c:v>45102</c:v>
                </c:pt>
                <c:pt idx="25">
                  <c:v>45103</c:v>
                </c:pt>
                <c:pt idx="26">
                  <c:v>45104</c:v>
                </c:pt>
                <c:pt idx="27">
                  <c:v>45105</c:v>
                </c:pt>
                <c:pt idx="28">
                  <c:v>45106</c:v>
                </c:pt>
                <c:pt idx="29">
                  <c:v>45107</c:v>
                </c:pt>
              </c:numCache>
            </c:numRef>
          </c:cat>
          <c:val>
            <c:numRef>
              <c:f>Juin!$F$2:$F$31</c:f>
              <c:numCache>
                <c:formatCode>General</c:formatCode>
                <c:ptCount val="30"/>
                <c:pt idx="0">
                  <c:v>99.64</c:v>
                </c:pt>
                <c:pt idx="1">
                  <c:v>99.68</c:v>
                </c:pt>
                <c:pt idx="2">
                  <c:v>99.65</c:v>
                </c:pt>
                <c:pt idx="3">
                  <c:v>99.59</c:v>
                </c:pt>
                <c:pt idx="4">
                  <c:v>99.65</c:v>
                </c:pt>
                <c:pt idx="5">
                  <c:v>99.6</c:v>
                </c:pt>
                <c:pt idx="6">
                  <c:v>99.65</c:v>
                </c:pt>
                <c:pt idx="7">
                  <c:v>99.67</c:v>
                </c:pt>
                <c:pt idx="8">
                  <c:v>99.65</c:v>
                </c:pt>
                <c:pt idx="9">
                  <c:v>99.67</c:v>
                </c:pt>
                <c:pt idx="10">
                  <c:v>99.56</c:v>
                </c:pt>
                <c:pt idx="11">
                  <c:v>99.63</c:v>
                </c:pt>
                <c:pt idx="12">
                  <c:v>99.69</c:v>
                </c:pt>
                <c:pt idx="13">
                  <c:v>99.74</c:v>
                </c:pt>
                <c:pt idx="14">
                  <c:v>99.67</c:v>
                </c:pt>
                <c:pt idx="15">
                  <c:v>99.66</c:v>
                </c:pt>
                <c:pt idx="16">
                  <c:v>99.69</c:v>
                </c:pt>
                <c:pt idx="17">
                  <c:v>99.73</c:v>
                </c:pt>
                <c:pt idx="18">
                  <c:v>99.75</c:v>
                </c:pt>
                <c:pt idx="19">
                  <c:v>99.78</c:v>
                </c:pt>
                <c:pt idx="20">
                  <c:v>99.67</c:v>
                </c:pt>
                <c:pt idx="21">
                  <c:v>99.76</c:v>
                </c:pt>
                <c:pt idx="22">
                  <c:v>99.67</c:v>
                </c:pt>
                <c:pt idx="23">
                  <c:v>99.71</c:v>
                </c:pt>
                <c:pt idx="24">
                  <c:v>99.71</c:v>
                </c:pt>
                <c:pt idx="25">
                  <c:v>99.74</c:v>
                </c:pt>
                <c:pt idx="26">
                  <c:v>99.86</c:v>
                </c:pt>
                <c:pt idx="27">
                  <c:v>99.66</c:v>
                </c:pt>
                <c:pt idx="28">
                  <c:v>99.74</c:v>
                </c:pt>
                <c:pt idx="29">
                  <c:v>99.72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06-4B22-A4EA-8112DFA60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289536"/>
        <c:axId val="409285224"/>
      </c:lineChart>
      <c:dateAx>
        <c:axId val="4092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84832"/>
        <c:crosses val="autoZero"/>
        <c:auto val="1"/>
        <c:lblOffset val="100"/>
        <c:baseTimeUnit val="days"/>
      </c:dateAx>
      <c:valAx>
        <c:axId val="40928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90712"/>
        <c:crosses val="autoZero"/>
        <c:crossBetween val="between"/>
      </c:valAx>
      <c:valAx>
        <c:axId val="40928522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89536"/>
        <c:crosses val="max"/>
        <c:crossBetween val="between"/>
      </c:valAx>
      <c:dateAx>
        <c:axId val="4092895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0928522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I" sz="1800" b="0" i="0" baseline="0">
                <a:effectLst/>
              </a:rPr>
              <a:t> Seamless Mars Error</a:t>
            </a:r>
            <a:endParaRPr lang="fr-C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'Juin Error'!$B$1</c:f>
              <c:strCache>
                <c:ptCount val="1"/>
                <c:pt idx="0">
                  <c:v>Nombre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'Juin Error'!$A$2:$A$26</c:f>
              <c:strCache>
                <c:ptCount val="25"/>
                <c:pt idx="0">
                  <c:v>SM Delivery Fail - Memory Capacity Exceeded</c:v>
                </c:pt>
                <c:pt idx="1">
                  <c:v>Absent Subscriber for SM - IMSI Detach</c:v>
                </c:pt>
                <c:pt idx="2">
                  <c:v>Absent Subscriber for SM - Restricted Area</c:v>
                </c:pt>
                <c:pt idx="3">
                  <c:v>MAP P Abort - - PROVIDER_MALFUNCTION</c:v>
                </c:pt>
                <c:pt idx="4">
                  <c:v>Timeout at MT</c:v>
                </c:pt>
                <c:pt idx="5">
                  <c:v>Unknown Subscriber</c:v>
                </c:pt>
                <c:pt idx="6">
                  <c:v>Timeout at SRI</c:v>
                </c:pt>
                <c:pt idx="7">
                  <c:v>SM Delivery Fail - Equipment Protocol Err</c:v>
                </c:pt>
                <c:pt idx="8">
                  <c:v>Subscriber Busy for MT</c:v>
                </c:pt>
                <c:pt idx="9">
                  <c:v>Stack/Sig Error Map Unrecognised Transaction ID </c:v>
                </c:pt>
                <c:pt idx="10">
                  <c:v>Unidentified Subscriber </c:v>
                </c:pt>
                <c:pt idx="11">
                  <c:v>Call Barred</c:v>
                </c:pt>
                <c:pt idx="12">
                  <c:v>MTS Indication Firewall Response Timeout</c:v>
                </c:pt>
                <c:pt idx="13">
                  <c:v>Tele Service Not Provisioned</c:v>
                </c:pt>
                <c:pt idx="14">
                  <c:v>HLR/MSC Timeout </c:v>
                </c:pt>
                <c:pt idx="15">
                  <c:v>Unknown Errors</c:v>
                </c:pt>
                <c:pt idx="16">
                  <c:v>Network System Failure</c:v>
                </c:pt>
                <c:pt idx="17">
                  <c:v>UDTS Error</c:v>
                </c:pt>
                <c:pt idx="18">
                  <c:v>Stack/Sig Error Map User Resource Limitation</c:v>
                </c:pt>
                <c:pt idx="19">
                  <c:v>Absent Subscriber for MT</c:v>
                </c:pt>
                <c:pt idx="20">
                  <c:v>Provider Error Service Completion Failure</c:v>
                </c:pt>
                <c:pt idx="21">
                  <c:v>Illegal Subscriber</c:v>
                </c:pt>
                <c:pt idx="22">
                  <c:v>Error Equipment </c:v>
                </c:pt>
                <c:pt idx="23">
                  <c:v>Stack/Sig Cannot deliver Message</c:v>
                </c:pt>
                <c:pt idx="24">
                  <c:v>SMPP - Account not connected</c:v>
                </c:pt>
              </c:strCache>
            </c:strRef>
          </c:cat>
          <c:val>
            <c:numRef>
              <c:f>'Juin Error'!$B$2:$B$26</c:f>
              <c:numCache>
                <c:formatCode>General</c:formatCode>
                <c:ptCount val="25"/>
                <c:pt idx="0">
                  <c:v>1387924</c:v>
                </c:pt>
                <c:pt idx="1">
                  <c:v>332618</c:v>
                </c:pt>
                <c:pt idx="2">
                  <c:v>214505</c:v>
                </c:pt>
                <c:pt idx="3">
                  <c:v>51136</c:v>
                </c:pt>
                <c:pt idx="4">
                  <c:v>21560</c:v>
                </c:pt>
                <c:pt idx="5">
                  <c:v>17902</c:v>
                </c:pt>
                <c:pt idx="6">
                  <c:v>15388</c:v>
                </c:pt>
                <c:pt idx="7">
                  <c:v>9851</c:v>
                </c:pt>
                <c:pt idx="8">
                  <c:v>3854</c:v>
                </c:pt>
                <c:pt idx="9">
                  <c:v>2971</c:v>
                </c:pt>
                <c:pt idx="10">
                  <c:v>2877</c:v>
                </c:pt>
                <c:pt idx="11">
                  <c:v>1354</c:v>
                </c:pt>
                <c:pt idx="12">
                  <c:v>792</c:v>
                </c:pt>
                <c:pt idx="13">
                  <c:v>668</c:v>
                </c:pt>
                <c:pt idx="14">
                  <c:v>322</c:v>
                </c:pt>
                <c:pt idx="15">
                  <c:v>148</c:v>
                </c:pt>
                <c:pt idx="16">
                  <c:v>84</c:v>
                </c:pt>
                <c:pt idx="17">
                  <c:v>58</c:v>
                </c:pt>
                <c:pt idx="18">
                  <c:v>36</c:v>
                </c:pt>
                <c:pt idx="19">
                  <c:v>10</c:v>
                </c:pt>
                <c:pt idx="20">
                  <c:v>10</c:v>
                </c:pt>
                <c:pt idx="21">
                  <c:v>4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BC-4A0C-B6CC-9F22C1E17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602488"/>
        <c:axId val="346612288"/>
      </c:barChart>
      <c:lineChart>
        <c:grouping val="standard"/>
        <c:varyColors val="0"/>
        <c:ser>
          <c:idx val="1"/>
          <c:order val="1"/>
          <c:tx>
            <c:strRef>
              <c:f>'Juin Error'!$C$1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'Juin Error'!$A$2:$A$26</c:f>
              <c:strCache>
                <c:ptCount val="25"/>
                <c:pt idx="0">
                  <c:v>SM Delivery Fail - Memory Capacity Exceeded</c:v>
                </c:pt>
                <c:pt idx="1">
                  <c:v>Absent Subscriber for SM - IMSI Detach</c:v>
                </c:pt>
                <c:pt idx="2">
                  <c:v>Absent Subscriber for SM - Restricted Area</c:v>
                </c:pt>
                <c:pt idx="3">
                  <c:v>MAP P Abort - - PROVIDER_MALFUNCTION</c:v>
                </c:pt>
                <c:pt idx="4">
                  <c:v>Timeout at MT</c:v>
                </c:pt>
                <c:pt idx="5">
                  <c:v>Unknown Subscriber</c:v>
                </c:pt>
                <c:pt idx="6">
                  <c:v>Timeout at SRI</c:v>
                </c:pt>
                <c:pt idx="7">
                  <c:v>SM Delivery Fail - Equipment Protocol Err</c:v>
                </c:pt>
                <c:pt idx="8">
                  <c:v>Subscriber Busy for MT</c:v>
                </c:pt>
                <c:pt idx="9">
                  <c:v>Stack/Sig Error Map Unrecognised Transaction ID </c:v>
                </c:pt>
                <c:pt idx="10">
                  <c:v>Unidentified Subscriber </c:v>
                </c:pt>
                <c:pt idx="11">
                  <c:v>Call Barred</c:v>
                </c:pt>
                <c:pt idx="12">
                  <c:v>MTS Indication Firewall Response Timeout</c:v>
                </c:pt>
                <c:pt idx="13">
                  <c:v>Tele Service Not Provisioned</c:v>
                </c:pt>
                <c:pt idx="14">
                  <c:v>HLR/MSC Timeout </c:v>
                </c:pt>
                <c:pt idx="15">
                  <c:v>Unknown Errors</c:v>
                </c:pt>
                <c:pt idx="16">
                  <c:v>Network System Failure</c:v>
                </c:pt>
                <c:pt idx="17">
                  <c:v>UDTS Error</c:v>
                </c:pt>
                <c:pt idx="18">
                  <c:v>Stack/Sig Error Map User Resource Limitation</c:v>
                </c:pt>
                <c:pt idx="19">
                  <c:v>Absent Subscriber for MT</c:v>
                </c:pt>
                <c:pt idx="20">
                  <c:v>Provider Error Service Completion Failure</c:v>
                </c:pt>
                <c:pt idx="21">
                  <c:v>Illegal Subscriber</c:v>
                </c:pt>
                <c:pt idx="22">
                  <c:v>Error Equipment </c:v>
                </c:pt>
                <c:pt idx="23">
                  <c:v>Stack/Sig Cannot deliver Message</c:v>
                </c:pt>
                <c:pt idx="24">
                  <c:v>SMPP - Account not connected</c:v>
                </c:pt>
              </c:strCache>
            </c:strRef>
          </c:cat>
          <c:val>
            <c:numRef>
              <c:f>'Juin Error'!$C$2:$C$26</c:f>
              <c:numCache>
                <c:formatCode>0.00</c:formatCode>
                <c:ptCount val="25"/>
                <c:pt idx="0">
                  <c:v>67.241936460642179</c:v>
                </c:pt>
                <c:pt idx="1">
                  <c:v>16.114627617698002</c:v>
                </c:pt>
                <c:pt idx="2">
                  <c:v>10.392306481111394</c:v>
                </c:pt>
                <c:pt idx="3">
                  <c:v>2.4774293569758852</c:v>
                </c:pt>
                <c:pt idx="4">
                  <c:v>1.0445356878989378</c:v>
                </c:pt>
                <c:pt idx="5">
                  <c:v>0.86731344549011058</c:v>
                </c:pt>
                <c:pt idx="6">
                  <c:v>0.7455155457044923</c:v>
                </c:pt>
                <c:pt idx="7">
                  <c:v>0.47725978949408332</c:v>
                </c:pt>
                <c:pt idx="8">
                  <c:v>0.18671802138972662</c:v>
                </c:pt>
                <c:pt idx="9">
                  <c:v>0.14393856812373582</c:v>
                </c:pt>
                <c:pt idx="10">
                  <c:v>0.13938447004105955</c:v>
                </c:pt>
                <c:pt idx="11">
                  <c:v>6.5598391531315484E-2</c:v>
                </c:pt>
                <c:pt idx="12">
                  <c:v>3.837069873914465E-2</c:v>
                </c:pt>
                <c:pt idx="13">
                  <c:v>3.236316509816746E-2</c:v>
                </c:pt>
                <c:pt idx="14">
                  <c:v>1.5600208325763356E-2</c:v>
                </c:pt>
                <c:pt idx="15">
                  <c:v>7.1702820876179399E-3</c:v>
                </c:pt>
                <c:pt idx="16">
                  <c:v>4.0696195632426149E-3</c:v>
                </c:pt>
                <c:pt idx="17">
                  <c:v>2.8099754127151387E-3</c:v>
                </c:pt>
                <c:pt idx="18">
                  <c:v>1.7441226699611205E-3</c:v>
                </c:pt>
                <c:pt idx="19">
                  <c:v>4.8447851943364463E-4</c:v>
                </c:pt>
                <c:pt idx="20">
                  <c:v>4.8447851943364463E-4</c:v>
                </c:pt>
                <c:pt idx="21">
                  <c:v>1.9379140777345784E-4</c:v>
                </c:pt>
                <c:pt idx="22">
                  <c:v>4.8447851943364459E-5</c:v>
                </c:pt>
                <c:pt idx="23">
                  <c:v>4.8447851943364459E-5</c:v>
                </c:pt>
                <c:pt idx="24">
                  <c:v>4.8447851943364459E-5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BC-4A0C-B6CC-9F22C1E17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610720"/>
        <c:axId val="346613072"/>
      </c:lineChart>
      <c:catAx>
        <c:axId val="34660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12288"/>
        <c:crosses val="autoZero"/>
        <c:auto val="1"/>
        <c:lblAlgn val="ctr"/>
        <c:lblOffset val="100"/>
        <c:noMultiLvlLbl val="0"/>
      </c:catAx>
      <c:valAx>
        <c:axId val="34661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02488"/>
        <c:crosses val="autoZero"/>
        <c:crossBetween val="between"/>
      </c:valAx>
      <c:valAx>
        <c:axId val="346613072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10720"/>
        <c:crosses val="max"/>
        <c:crossBetween val="between"/>
      </c:valAx>
      <c:catAx>
        <c:axId val="3466107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6613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Juillet!$B$1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Juillet!$A$2:$A$32</c:f>
              <c:numCache>
                <c:formatCode>m/d/yyyy</c:formatCode>
                <c:ptCount val="31"/>
                <c:pt idx="0">
                  <c:v>45108</c:v>
                </c:pt>
                <c:pt idx="1">
                  <c:v>45109</c:v>
                </c:pt>
                <c:pt idx="2">
                  <c:v>45110</c:v>
                </c:pt>
                <c:pt idx="3">
                  <c:v>45111</c:v>
                </c:pt>
                <c:pt idx="4">
                  <c:v>45112</c:v>
                </c:pt>
                <c:pt idx="5">
                  <c:v>45113</c:v>
                </c:pt>
                <c:pt idx="6">
                  <c:v>45114</c:v>
                </c:pt>
                <c:pt idx="7">
                  <c:v>45115</c:v>
                </c:pt>
                <c:pt idx="8">
                  <c:v>45116</c:v>
                </c:pt>
                <c:pt idx="9">
                  <c:v>45117</c:v>
                </c:pt>
                <c:pt idx="10">
                  <c:v>45118</c:v>
                </c:pt>
                <c:pt idx="11">
                  <c:v>45119</c:v>
                </c:pt>
                <c:pt idx="12">
                  <c:v>45120</c:v>
                </c:pt>
                <c:pt idx="13">
                  <c:v>45121</c:v>
                </c:pt>
                <c:pt idx="14">
                  <c:v>45122</c:v>
                </c:pt>
                <c:pt idx="15">
                  <c:v>45123</c:v>
                </c:pt>
                <c:pt idx="16">
                  <c:v>45124</c:v>
                </c:pt>
                <c:pt idx="17">
                  <c:v>45125</c:v>
                </c:pt>
                <c:pt idx="18">
                  <c:v>45126</c:v>
                </c:pt>
                <c:pt idx="19">
                  <c:v>45127</c:v>
                </c:pt>
                <c:pt idx="20">
                  <c:v>45128</c:v>
                </c:pt>
                <c:pt idx="21">
                  <c:v>45129</c:v>
                </c:pt>
                <c:pt idx="22">
                  <c:v>45130</c:v>
                </c:pt>
                <c:pt idx="23">
                  <c:v>45131</c:v>
                </c:pt>
                <c:pt idx="24">
                  <c:v>45132</c:v>
                </c:pt>
                <c:pt idx="25">
                  <c:v>45133</c:v>
                </c:pt>
                <c:pt idx="26">
                  <c:v>45134</c:v>
                </c:pt>
                <c:pt idx="27">
                  <c:v>45135</c:v>
                </c:pt>
                <c:pt idx="28">
                  <c:v>45136</c:v>
                </c:pt>
                <c:pt idx="29">
                  <c:v>45137</c:v>
                </c:pt>
                <c:pt idx="30">
                  <c:v>45138</c:v>
                </c:pt>
              </c:numCache>
            </c:numRef>
          </c:cat>
          <c:val>
            <c:numRef>
              <c:f>Juillet!$B$2:$B$32</c:f>
              <c:numCache>
                <c:formatCode>_(* #,##0_);_(* \(#,##0\);_(* "-"_);_(@_)</c:formatCode>
                <c:ptCount val="31"/>
                <c:pt idx="0">
                  <c:v>883785</c:v>
                </c:pt>
                <c:pt idx="1">
                  <c:v>799022</c:v>
                </c:pt>
                <c:pt idx="2">
                  <c:v>881809</c:v>
                </c:pt>
                <c:pt idx="3">
                  <c:v>973098</c:v>
                </c:pt>
                <c:pt idx="4">
                  <c:v>959778</c:v>
                </c:pt>
                <c:pt idx="5">
                  <c:v>862489</c:v>
                </c:pt>
                <c:pt idx="6">
                  <c:v>973838</c:v>
                </c:pt>
                <c:pt idx="7">
                  <c:v>912229</c:v>
                </c:pt>
                <c:pt idx="8">
                  <c:v>805646</c:v>
                </c:pt>
                <c:pt idx="9">
                  <c:v>924096</c:v>
                </c:pt>
                <c:pt idx="10">
                  <c:v>972390</c:v>
                </c:pt>
                <c:pt idx="11">
                  <c:v>868702</c:v>
                </c:pt>
                <c:pt idx="12">
                  <c:v>836179</c:v>
                </c:pt>
                <c:pt idx="13">
                  <c:v>915532</c:v>
                </c:pt>
                <c:pt idx="14">
                  <c:v>831088</c:v>
                </c:pt>
                <c:pt idx="15">
                  <c:v>812427</c:v>
                </c:pt>
                <c:pt idx="16">
                  <c:v>866581</c:v>
                </c:pt>
                <c:pt idx="17">
                  <c:v>893005</c:v>
                </c:pt>
                <c:pt idx="18">
                  <c:v>832042</c:v>
                </c:pt>
                <c:pt idx="19">
                  <c:v>826361</c:v>
                </c:pt>
                <c:pt idx="20">
                  <c:v>880638</c:v>
                </c:pt>
                <c:pt idx="21">
                  <c:v>765556</c:v>
                </c:pt>
                <c:pt idx="22">
                  <c:v>822286</c:v>
                </c:pt>
                <c:pt idx="23">
                  <c:v>936462</c:v>
                </c:pt>
                <c:pt idx="24" formatCode="General">
                  <c:v>876583</c:v>
                </c:pt>
                <c:pt idx="25" formatCode="General">
                  <c:v>801956</c:v>
                </c:pt>
                <c:pt idx="26" formatCode="General">
                  <c:v>819743</c:v>
                </c:pt>
                <c:pt idx="27" formatCode="General">
                  <c:v>845224</c:v>
                </c:pt>
                <c:pt idx="28" formatCode="General">
                  <c:v>832623</c:v>
                </c:pt>
                <c:pt idx="29" formatCode="General">
                  <c:v>798626</c:v>
                </c:pt>
                <c:pt idx="30" formatCode="General">
                  <c:v>851164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6E-4D1F-8F39-89D7B1331ABD}"/>
            </c:ext>
          </c:extLst>
        </c:ser>
        <c:ser>
          <c:idx val="1"/>
          <c:order val="1"/>
          <c:tx>
            <c:strRef>
              <c:f>Juillet!$C$1</c:f>
              <c:strCache>
                <c:ptCount val="1"/>
                <c:pt idx="0">
                  <c:v>Error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Juillet!$A$2:$A$32</c:f>
              <c:numCache>
                <c:formatCode>m/d/yyyy</c:formatCode>
                <c:ptCount val="31"/>
                <c:pt idx="0">
                  <c:v>45108</c:v>
                </c:pt>
                <c:pt idx="1">
                  <c:v>45109</c:v>
                </c:pt>
                <c:pt idx="2">
                  <c:v>45110</c:v>
                </c:pt>
                <c:pt idx="3">
                  <c:v>45111</c:v>
                </c:pt>
                <c:pt idx="4">
                  <c:v>45112</c:v>
                </c:pt>
                <c:pt idx="5">
                  <c:v>45113</c:v>
                </c:pt>
                <c:pt idx="6">
                  <c:v>45114</c:v>
                </c:pt>
                <c:pt idx="7">
                  <c:v>45115</c:v>
                </c:pt>
                <c:pt idx="8">
                  <c:v>45116</c:v>
                </c:pt>
                <c:pt idx="9">
                  <c:v>45117</c:v>
                </c:pt>
                <c:pt idx="10">
                  <c:v>45118</c:v>
                </c:pt>
                <c:pt idx="11">
                  <c:v>45119</c:v>
                </c:pt>
                <c:pt idx="12">
                  <c:v>45120</c:v>
                </c:pt>
                <c:pt idx="13">
                  <c:v>45121</c:v>
                </c:pt>
                <c:pt idx="14">
                  <c:v>45122</c:v>
                </c:pt>
                <c:pt idx="15">
                  <c:v>45123</c:v>
                </c:pt>
                <c:pt idx="16">
                  <c:v>45124</c:v>
                </c:pt>
                <c:pt idx="17">
                  <c:v>45125</c:v>
                </c:pt>
                <c:pt idx="18">
                  <c:v>45126</c:v>
                </c:pt>
                <c:pt idx="19">
                  <c:v>45127</c:v>
                </c:pt>
                <c:pt idx="20">
                  <c:v>45128</c:v>
                </c:pt>
                <c:pt idx="21">
                  <c:v>45129</c:v>
                </c:pt>
                <c:pt idx="22">
                  <c:v>45130</c:v>
                </c:pt>
                <c:pt idx="23">
                  <c:v>45131</c:v>
                </c:pt>
                <c:pt idx="24">
                  <c:v>45132</c:v>
                </c:pt>
                <c:pt idx="25">
                  <c:v>45133</c:v>
                </c:pt>
                <c:pt idx="26">
                  <c:v>45134</c:v>
                </c:pt>
                <c:pt idx="27">
                  <c:v>45135</c:v>
                </c:pt>
                <c:pt idx="28">
                  <c:v>45136</c:v>
                </c:pt>
                <c:pt idx="29">
                  <c:v>45137</c:v>
                </c:pt>
                <c:pt idx="30">
                  <c:v>45138</c:v>
                </c:pt>
              </c:numCache>
            </c:numRef>
          </c:cat>
          <c:val>
            <c:numRef>
              <c:f>Juillet!$C$2:$C$32</c:f>
              <c:numCache>
                <c:formatCode>_(* #,##0_);_(* \(#,##0\);_(* "-"_);_(@_)</c:formatCode>
                <c:ptCount val="31"/>
                <c:pt idx="0">
                  <c:v>65445</c:v>
                </c:pt>
                <c:pt idx="1">
                  <c:v>66224</c:v>
                </c:pt>
                <c:pt idx="2">
                  <c:v>62605</c:v>
                </c:pt>
                <c:pt idx="3">
                  <c:v>63120</c:v>
                </c:pt>
                <c:pt idx="4">
                  <c:v>70789</c:v>
                </c:pt>
                <c:pt idx="5">
                  <c:v>67463</c:v>
                </c:pt>
                <c:pt idx="6">
                  <c:v>71320</c:v>
                </c:pt>
                <c:pt idx="7">
                  <c:v>68944</c:v>
                </c:pt>
                <c:pt idx="8">
                  <c:v>43230</c:v>
                </c:pt>
                <c:pt idx="9">
                  <c:v>62259</c:v>
                </c:pt>
                <c:pt idx="10">
                  <c:v>67510</c:v>
                </c:pt>
                <c:pt idx="11">
                  <c:v>68040</c:v>
                </c:pt>
                <c:pt idx="12">
                  <c:v>51893</c:v>
                </c:pt>
                <c:pt idx="13">
                  <c:v>60255</c:v>
                </c:pt>
                <c:pt idx="14">
                  <c:v>60344</c:v>
                </c:pt>
                <c:pt idx="15">
                  <c:v>60173</c:v>
                </c:pt>
                <c:pt idx="16">
                  <c:v>60104</c:v>
                </c:pt>
                <c:pt idx="17">
                  <c:v>62936</c:v>
                </c:pt>
                <c:pt idx="18">
                  <c:v>63010</c:v>
                </c:pt>
                <c:pt idx="19">
                  <c:v>56846</c:v>
                </c:pt>
                <c:pt idx="20">
                  <c:v>61589</c:v>
                </c:pt>
                <c:pt idx="21">
                  <c:v>56111</c:v>
                </c:pt>
                <c:pt idx="22">
                  <c:v>61838</c:v>
                </c:pt>
                <c:pt idx="23">
                  <c:v>68321</c:v>
                </c:pt>
                <c:pt idx="24" formatCode="General">
                  <c:v>62316</c:v>
                </c:pt>
                <c:pt idx="25" formatCode="General">
                  <c:v>57362</c:v>
                </c:pt>
                <c:pt idx="26" formatCode="General">
                  <c:v>54962</c:v>
                </c:pt>
                <c:pt idx="27" formatCode="General">
                  <c:v>60920</c:v>
                </c:pt>
                <c:pt idx="28" formatCode="General">
                  <c:v>56526</c:v>
                </c:pt>
                <c:pt idx="29" formatCode="General">
                  <c:v>60202</c:v>
                </c:pt>
                <c:pt idx="30" formatCode="General">
                  <c:v>60852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6E-4D1F-8F39-89D7B1331ABD}"/>
            </c:ext>
          </c:extLst>
        </c:ser>
        <c:ser>
          <c:idx val="2"/>
          <c:order val="2"/>
          <c:tx>
            <c:strRef>
              <c:f>Juillet!$D$1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Juillet!$A$2:$A$32</c:f>
              <c:numCache>
                <c:formatCode>m/d/yyyy</c:formatCode>
                <c:ptCount val="31"/>
                <c:pt idx="0">
                  <c:v>45108</c:v>
                </c:pt>
                <c:pt idx="1">
                  <c:v>45109</c:v>
                </c:pt>
                <c:pt idx="2">
                  <c:v>45110</c:v>
                </c:pt>
                <c:pt idx="3">
                  <c:v>45111</c:v>
                </c:pt>
                <c:pt idx="4">
                  <c:v>45112</c:v>
                </c:pt>
                <c:pt idx="5">
                  <c:v>45113</c:v>
                </c:pt>
                <c:pt idx="6">
                  <c:v>45114</c:v>
                </c:pt>
                <c:pt idx="7">
                  <c:v>45115</c:v>
                </c:pt>
                <c:pt idx="8">
                  <c:v>45116</c:v>
                </c:pt>
                <c:pt idx="9">
                  <c:v>45117</c:v>
                </c:pt>
                <c:pt idx="10">
                  <c:v>45118</c:v>
                </c:pt>
                <c:pt idx="11">
                  <c:v>45119</c:v>
                </c:pt>
                <c:pt idx="12">
                  <c:v>45120</c:v>
                </c:pt>
                <c:pt idx="13">
                  <c:v>45121</c:v>
                </c:pt>
                <c:pt idx="14">
                  <c:v>45122</c:v>
                </c:pt>
                <c:pt idx="15">
                  <c:v>45123</c:v>
                </c:pt>
                <c:pt idx="16">
                  <c:v>45124</c:v>
                </c:pt>
                <c:pt idx="17">
                  <c:v>45125</c:v>
                </c:pt>
                <c:pt idx="18">
                  <c:v>45126</c:v>
                </c:pt>
                <c:pt idx="19">
                  <c:v>45127</c:v>
                </c:pt>
                <c:pt idx="20">
                  <c:v>45128</c:v>
                </c:pt>
                <c:pt idx="21">
                  <c:v>45129</c:v>
                </c:pt>
                <c:pt idx="22">
                  <c:v>45130</c:v>
                </c:pt>
                <c:pt idx="23">
                  <c:v>45131</c:v>
                </c:pt>
                <c:pt idx="24">
                  <c:v>45132</c:v>
                </c:pt>
                <c:pt idx="25">
                  <c:v>45133</c:v>
                </c:pt>
                <c:pt idx="26">
                  <c:v>45134</c:v>
                </c:pt>
                <c:pt idx="27">
                  <c:v>45135</c:v>
                </c:pt>
                <c:pt idx="28">
                  <c:v>45136</c:v>
                </c:pt>
                <c:pt idx="29">
                  <c:v>45137</c:v>
                </c:pt>
                <c:pt idx="30">
                  <c:v>45138</c:v>
                </c:pt>
              </c:numCache>
            </c:numRef>
          </c:cat>
          <c:val>
            <c:numRef>
              <c:f>Juillet!$D$2:$D$32</c:f>
              <c:numCache>
                <c:formatCode>_(* #,##0_);_(* \(#,##0\);_(* "-"_);_(@_)</c:formatCode>
                <c:ptCount val="31"/>
                <c:pt idx="0">
                  <c:v>949230</c:v>
                </c:pt>
                <c:pt idx="1">
                  <c:v>865246</c:v>
                </c:pt>
                <c:pt idx="2">
                  <c:v>944414</c:v>
                </c:pt>
                <c:pt idx="3">
                  <c:v>1036218</c:v>
                </c:pt>
                <c:pt idx="4">
                  <c:v>1030567</c:v>
                </c:pt>
                <c:pt idx="5">
                  <c:v>929952</c:v>
                </c:pt>
                <c:pt idx="6">
                  <c:v>1045158</c:v>
                </c:pt>
                <c:pt idx="7">
                  <c:v>981173</c:v>
                </c:pt>
                <c:pt idx="8">
                  <c:v>848876</c:v>
                </c:pt>
                <c:pt idx="9">
                  <c:v>986355</c:v>
                </c:pt>
                <c:pt idx="10">
                  <c:v>1039900</c:v>
                </c:pt>
                <c:pt idx="11">
                  <c:v>936742</c:v>
                </c:pt>
                <c:pt idx="12">
                  <c:v>888072</c:v>
                </c:pt>
                <c:pt idx="13">
                  <c:v>975787</c:v>
                </c:pt>
                <c:pt idx="14">
                  <c:v>891432</c:v>
                </c:pt>
                <c:pt idx="15">
                  <c:v>872600</c:v>
                </c:pt>
                <c:pt idx="16">
                  <c:v>926685</c:v>
                </c:pt>
                <c:pt idx="17">
                  <c:v>955941</c:v>
                </c:pt>
                <c:pt idx="18">
                  <c:v>895052</c:v>
                </c:pt>
                <c:pt idx="19">
                  <c:v>883207</c:v>
                </c:pt>
                <c:pt idx="20">
                  <c:v>942227</c:v>
                </c:pt>
                <c:pt idx="21">
                  <c:v>821667</c:v>
                </c:pt>
                <c:pt idx="22">
                  <c:v>884124</c:v>
                </c:pt>
                <c:pt idx="23">
                  <c:v>1004783</c:v>
                </c:pt>
                <c:pt idx="24" formatCode="General">
                  <c:v>938899</c:v>
                </c:pt>
                <c:pt idx="25" formatCode="General">
                  <c:v>859318</c:v>
                </c:pt>
                <c:pt idx="26" formatCode="General">
                  <c:v>874705</c:v>
                </c:pt>
                <c:pt idx="27" formatCode="General">
                  <c:v>906144</c:v>
                </c:pt>
                <c:pt idx="28" formatCode="General">
                  <c:v>889149</c:v>
                </c:pt>
                <c:pt idx="29" formatCode="General">
                  <c:v>858828</c:v>
                </c:pt>
                <c:pt idx="30" formatCode="General">
                  <c:v>912016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6E-4D1F-8F39-89D7B1331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9290712"/>
        <c:axId val="409284832"/>
      </c:barChart>
      <c:lineChart>
        <c:grouping val="standard"/>
        <c:varyColors val="0"/>
        <c:ser>
          <c:idx val="3"/>
          <c:order val="3"/>
          <c:tx>
            <c:strRef>
              <c:f>Juillet!$E$1</c:f>
              <c:strCache>
                <c:ptCount val="1"/>
                <c:pt idx="0">
                  <c:v>Success % without exclusion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Juillet!$A$2:$A$32</c:f>
              <c:numCache>
                <c:formatCode>m/d/yyyy</c:formatCode>
                <c:ptCount val="31"/>
                <c:pt idx="0">
                  <c:v>45108</c:v>
                </c:pt>
                <c:pt idx="1">
                  <c:v>45109</c:v>
                </c:pt>
                <c:pt idx="2">
                  <c:v>45110</c:v>
                </c:pt>
                <c:pt idx="3">
                  <c:v>45111</c:v>
                </c:pt>
                <c:pt idx="4">
                  <c:v>45112</c:v>
                </c:pt>
                <c:pt idx="5">
                  <c:v>45113</c:v>
                </c:pt>
                <c:pt idx="6">
                  <c:v>45114</c:v>
                </c:pt>
                <c:pt idx="7">
                  <c:v>45115</c:v>
                </c:pt>
                <c:pt idx="8">
                  <c:v>45116</c:v>
                </c:pt>
                <c:pt idx="9">
                  <c:v>45117</c:v>
                </c:pt>
                <c:pt idx="10">
                  <c:v>45118</c:v>
                </c:pt>
                <c:pt idx="11">
                  <c:v>45119</c:v>
                </c:pt>
                <c:pt idx="12">
                  <c:v>45120</c:v>
                </c:pt>
                <c:pt idx="13">
                  <c:v>45121</c:v>
                </c:pt>
                <c:pt idx="14">
                  <c:v>45122</c:v>
                </c:pt>
                <c:pt idx="15">
                  <c:v>45123</c:v>
                </c:pt>
                <c:pt idx="16">
                  <c:v>45124</c:v>
                </c:pt>
                <c:pt idx="17">
                  <c:v>45125</c:v>
                </c:pt>
                <c:pt idx="18">
                  <c:v>45126</c:v>
                </c:pt>
                <c:pt idx="19">
                  <c:v>45127</c:v>
                </c:pt>
                <c:pt idx="20">
                  <c:v>45128</c:v>
                </c:pt>
                <c:pt idx="21">
                  <c:v>45129</c:v>
                </c:pt>
                <c:pt idx="22">
                  <c:v>45130</c:v>
                </c:pt>
                <c:pt idx="23">
                  <c:v>45131</c:v>
                </c:pt>
                <c:pt idx="24">
                  <c:v>45132</c:v>
                </c:pt>
                <c:pt idx="25">
                  <c:v>45133</c:v>
                </c:pt>
                <c:pt idx="26">
                  <c:v>45134</c:v>
                </c:pt>
                <c:pt idx="27">
                  <c:v>45135</c:v>
                </c:pt>
                <c:pt idx="28">
                  <c:v>45136</c:v>
                </c:pt>
                <c:pt idx="29">
                  <c:v>45137</c:v>
                </c:pt>
                <c:pt idx="30">
                  <c:v>45138</c:v>
                </c:pt>
              </c:numCache>
            </c:numRef>
          </c:cat>
          <c:val>
            <c:numRef>
              <c:f>Juillet!$E$2:$E$32</c:f>
              <c:numCache>
                <c:formatCode>General</c:formatCode>
                <c:ptCount val="31"/>
                <c:pt idx="0">
                  <c:v>93.1</c:v>
                </c:pt>
                <c:pt idx="1">
                  <c:v>92.34</c:v>
                </c:pt>
                <c:pt idx="2">
                  <c:v>93.37</c:v>
                </c:pt>
                <c:pt idx="3">
                  <c:v>93.91</c:v>
                </c:pt>
                <c:pt idx="4">
                  <c:v>93.13</c:v>
                </c:pt>
                <c:pt idx="5">
                  <c:v>92.75</c:v>
                </c:pt>
                <c:pt idx="6">
                  <c:v>93.18</c:v>
                </c:pt>
                <c:pt idx="7">
                  <c:v>92.97</c:v>
                </c:pt>
                <c:pt idx="8">
                  <c:v>94.91</c:v>
                </c:pt>
                <c:pt idx="9">
                  <c:v>93.69</c:v>
                </c:pt>
                <c:pt idx="10">
                  <c:v>93.51</c:v>
                </c:pt>
                <c:pt idx="11">
                  <c:v>92.74</c:v>
                </c:pt>
                <c:pt idx="12">
                  <c:v>94.16</c:v>
                </c:pt>
                <c:pt idx="13">
                  <c:v>93.82</c:v>
                </c:pt>
                <c:pt idx="14">
                  <c:v>93.23</c:v>
                </c:pt>
                <c:pt idx="15">
                  <c:v>93.1</c:v>
                </c:pt>
                <c:pt idx="16">
                  <c:v>93.51</c:v>
                </c:pt>
                <c:pt idx="17">
                  <c:v>93.42</c:v>
                </c:pt>
                <c:pt idx="18">
                  <c:v>92.96</c:v>
                </c:pt>
                <c:pt idx="19">
                  <c:v>93.56</c:v>
                </c:pt>
                <c:pt idx="20">
                  <c:v>93.46</c:v>
                </c:pt>
                <c:pt idx="21">
                  <c:v>93.17</c:v>
                </c:pt>
                <c:pt idx="22">
                  <c:v>93.01</c:v>
                </c:pt>
                <c:pt idx="23">
                  <c:v>93.2</c:v>
                </c:pt>
                <c:pt idx="24">
                  <c:v>93.36</c:v>
                </c:pt>
                <c:pt idx="25">
                  <c:v>93.32</c:v>
                </c:pt>
                <c:pt idx="26">
                  <c:v>93.72</c:v>
                </c:pt>
                <c:pt idx="27">
                  <c:v>93.28</c:v>
                </c:pt>
                <c:pt idx="28">
                  <c:v>93.64</c:v>
                </c:pt>
                <c:pt idx="29">
                  <c:v>92.99</c:v>
                </c:pt>
                <c:pt idx="30">
                  <c:v>93.33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6E-4D1F-8F39-89D7B1331ABD}"/>
            </c:ext>
          </c:extLst>
        </c:ser>
        <c:ser>
          <c:idx val="4"/>
          <c:order val="4"/>
          <c:tx>
            <c:strRef>
              <c:f>Juillet!$F$1</c:f>
              <c:strCache>
                <c:ptCount val="1"/>
                <c:pt idx="0">
                  <c:v>Success % with exclusion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Juillet!$A$2:$A$32</c:f>
              <c:numCache>
                <c:formatCode>m/d/yyyy</c:formatCode>
                <c:ptCount val="31"/>
                <c:pt idx="0">
                  <c:v>45108</c:v>
                </c:pt>
                <c:pt idx="1">
                  <c:v>45109</c:v>
                </c:pt>
                <c:pt idx="2">
                  <c:v>45110</c:v>
                </c:pt>
                <c:pt idx="3">
                  <c:v>45111</c:v>
                </c:pt>
                <c:pt idx="4">
                  <c:v>45112</c:v>
                </c:pt>
                <c:pt idx="5">
                  <c:v>45113</c:v>
                </c:pt>
                <c:pt idx="6">
                  <c:v>45114</c:v>
                </c:pt>
                <c:pt idx="7">
                  <c:v>45115</c:v>
                </c:pt>
                <c:pt idx="8">
                  <c:v>45116</c:v>
                </c:pt>
                <c:pt idx="9">
                  <c:v>45117</c:v>
                </c:pt>
                <c:pt idx="10">
                  <c:v>45118</c:v>
                </c:pt>
                <c:pt idx="11">
                  <c:v>45119</c:v>
                </c:pt>
                <c:pt idx="12">
                  <c:v>45120</c:v>
                </c:pt>
                <c:pt idx="13">
                  <c:v>45121</c:v>
                </c:pt>
                <c:pt idx="14">
                  <c:v>45122</c:v>
                </c:pt>
                <c:pt idx="15">
                  <c:v>45123</c:v>
                </c:pt>
                <c:pt idx="16">
                  <c:v>45124</c:v>
                </c:pt>
                <c:pt idx="17">
                  <c:v>45125</c:v>
                </c:pt>
                <c:pt idx="18">
                  <c:v>45126</c:v>
                </c:pt>
                <c:pt idx="19">
                  <c:v>45127</c:v>
                </c:pt>
                <c:pt idx="20">
                  <c:v>45128</c:v>
                </c:pt>
                <c:pt idx="21">
                  <c:v>45129</c:v>
                </c:pt>
                <c:pt idx="22">
                  <c:v>45130</c:v>
                </c:pt>
                <c:pt idx="23">
                  <c:v>45131</c:v>
                </c:pt>
                <c:pt idx="24">
                  <c:v>45132</c:v>
                </c:pt>
                <c:pt idx="25">
                  <c:v>45133</c:v>
                </c:pt>
                <c:pt idx="26">
                  <c:v>45134</c:v>
                </c:pt>
                <c:pt idx="27">
                  <c:v>45135</c:v>
                </c:pt>
                <c:pt idx="28">
                  <c:v>45136</c:v>
                </c:pt>
                <c:pt idx="29">
                  <c:v>45137</c:v>
                </c:pt>
                <c:pt idx="30">
                  <c:v>45138</c:v>
                </c:pt>
              </c:numCache>
            </c:numRef>
          </c:cat>
          <c:val>
            <c:numRef>
              <c:f>Juillet!$F$2:$F$32</c:f>
              <c:numCache>
                <c:formatCode>General</c:formatCode>
                <c:ptCount val="31"/>
                <c:pt idx="0">
                  <c:v>99.76</c:v>
                </c:pt>
                <c:pt idx="1">
                  <c:v>99.76</c:v>
                </c:pt>
                <c:pt idx="2">
                  <c:v>99.7</c:v>
                </c:pt>
                <c:pt idx="3">
                  <c:v>99.66</c:v>
                </c:pt>
                <c:pt idx="4">
                  <c:v>99.7</c:v>
                </c:pt>
                <c:pt idx="5">
                  <c:v>99.72</c:v>
                </c:pt>
                <c:pt idx="6" formatCode="0.00">
                  <c:v>99.55</c:v>
                </c:pt>
                <c:pt idx="7" formatCode="0.00">
                  <c:v>99.73</c:v>
                </c:pt>
                <c:pt idx="8" formatCode="0.00">
                  <c:v>99.76</c:v>
                </c:pt>
                <c:pt idx="9" formatCode="0.00">
                  <c:v>99.7</c:v>
                </c:pt>
                <c:pt idx="10">
                  <c:v>99.68</c:v>
                </c:pt>
                <c:pt idx="11">
                  <c:v>99.66</c:v>
                </c:pt>
                <c:pt idx="12">
                  <c:v>99.48</c:v>
                </c:pt>
                <c:pt idx="13">
                  <c:v>99.78</c:v>
                </c:pt>
                <c:pt idx="14">
                  <c:v>99.83</c:v>
                </c:pt>
                <c:pt idx="15">
                  <c:v>99.77</c:v>
                </c:pt>
                <c:pt idx="16">
                  <c:v>99.8</c:v>
                </c:pt>
                <c:pt idx="17">
                  <c:v>99.8</c:v>
                </c:pt>
                <c:pt idx="18">
                  <c:v>99.81</c:v>
                </c:pt>
                <c:pt idx="19">
                  <c:v>99.81</c:v>
                </c:pt>
                <c:pt idx="20">
                  <c:v>99.75</c:v>
                </c:pt>
                <c:pt idx="21">
                  <c:v>99.81</c:v>
                </c:pt>
                <c:pt idx="22">
                  <c:v>99.82</c:v>
                </c:pt>
                <c:pt idx="23">
                  <c:v>99.83</c:v>
                </c:pt>
                <c:pt idx="24">
                  <c:v>99.8</c:v>
                </c:pt>
                <c:pt idx="25">
                  <c:v>99.78</c:v>
                </c:pt>
                <c:pt idx="26">
                  <c:v>99.82</c:v>
                </c:pt>
                <c:pt idx="27">
                  <c:v>99.82</c:v>
                </c:pt>
                <c:pt idx="28">
                  <c:v>99.81</c:v>
                </c:pt>
                <c:pt idx="29">
                  <c:v>99.82</c:v>
                </c:pt>
                <c:pt idx="30">
                  <c:v>99.84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6E-4D1F-8F39-89D7B1331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289536"/>
        <c:axId val="409285224"/>
      </c:lineChart>
      <c:dateAx>
        <c:axId val="4092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84832"/>
        <c:crosses val="autoZero"/>
        <c:auto val="1"/>
        <c:lblOffset val="100"/>
        <c:baseTimeUnit val="days"/>
      </c:dateAx>
      <c:valAx>
        <c:axId val="40928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90712"/>
        <c:crosses val="autoZero"/>
        <c:crossBetween val="between"/>
      </c:valAx>
      <c:valAx>
        <c:axId val="40928522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89536"/>
        <c:crosses val="max"/>
        <c:crossBetween val="between"/>
      </c:valAx>
      <c:dateAx>
        <c:axId val="4092895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0928522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I" sz="1800" b="0" i="0" baseline="0">
                <a:effectLst/>
              </a:rPr>
              <a:t> Seamless July Error</a:t>
            </a:r>
            <a:endParaRPr lang="fr-C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'Juillet Error'!$A$2:$A$26</c:f>
              <c:strCache>
                <c:ptCount val="22"/>
                <c:pt idx="0">
                  <c:v>SM Delivery Fail - Memory Capacity Exceeded    </c:v>
                </c:pt>
                <c:pt idx="1">
                  <c:v>Absent Subscriber for SM - IMSI Detach         </c:v>
                </c:pt>
                <c:pt idx="2">
                  <c:v>Absent Subscriber for SM - Restricted Area     </c:v>
                </c:pt>
                <c:pt idx="3">
                  <c:v>MAP P Abort - - PROVIDER_MALFUNCTION           </c:v>
                </c:pt>
                <c:pt idx="4">
                  <c:v>Unknown Subscriber                             </c:v>
                </c:pt>
                <c:pt idx="5">
                  <c:v>SM Delivery Fail - Equipment Protocol Err      </c:v>
                </c:pt>
                <c:pt idx="6">
                  <c:v>Subscriber Busy for MT                         </c:v>
                </c:pt>
                <c:pt idx="7">
                  <c:v>Unidentified Subscriber                        </c:v>
                </c:pt>
                <c:pt idx="8">
                  <c:v>Stack/Sig Error Map Unrecognised Transaction ID</c:v>
                </c:pt>
                <c:pt idx="9">
                  <c:v>Call Barred                                    </c:v>
                </c:pt>
                <c:pt idx="10">
                  <c:v>Tele Service Not Provisioned                   </c:v>
                </c:pt>
                <c:pt idx="11">
                  <c:v>HLR/MSC Timeout                                </c:v>
                </c:pt>
                <c:pt idx="12">
                  <c:v>Network System Failure                         </c:v>
                </c:pt>
                <c:pt idx="13">
                  <c:v>Timeout at MT                                  </c:v>
                </c:pt>
                <c:pt idx="14">
                  <c:v>Unknown Errors                                 </c:v>
                </c:pt>
                <c:pt idx="15">
                  <c:v>UDTS Error                                     </c:v>
                </c:pt>
                <c:pt idx="16">
                  <c:v>Timeout at SRI                                 </c:v>
                </c:pt>
                <c:pt idx="17">
                  <c:v>Provider Error Service Completion Failure      </c:v>
                </c:pt>
                <c:pt idx="18">
                  <c:v>MTS Indication Firewall Response Timeout       </c:v>
                </c:pt>
                <c:pt idx="19">
                  <c:v>Absent Subscriber for MT                       </c:v>
                </c:pt>
                <c:pt idx="20">
                  <c:v>Stack/Sig Error Map User Resource Limitation   </c:v>
                </c:pt>
                <c:pt idx="21">
                  <c:v>Error Equipment                                </c:v>
                </c:pt>
              </c:strCache>
            </c:strRef>
          </c:cat>
          <c:val>
            <c:numRef>
              <c:f>'Juillet Error'!$B$2:$B$26</c:f>
              <c:numCache>
                <c:formatCode>General</c:formatCode>
                <c:ptCount val="25"/>
                <c:pt idx="0">
                  <c:v>990130</c:v>
                </c:pt>
                <c:pt idx="1">
                  <c:v>263089</c:v>
                </c:pt>
                <c:pt idx="2">
                  <c:v>137619</c:v>
                </c:pt>
                <c:pt idx="3">
                  <c:v>36536</c:v>
                </c:pt>
                <c:pt idx="4">
                  <c:v>13935</c:v>
                </c:pt>
                <c:pt idx="5">
                  <c:v>6432</c:v>
                </c:pt>
                <c:pt idx="6">
                  <c:v>2423</c:v>
                </c:pt>
                <c:pt idx="7">
                  <c:v>2132</c:v>
                </c:pt>
                <c:pt idx="8">
                  <c:v>1793</c:v>
                </c:pt>
                <c:pt idx="9">
                  <c:v>965</c:v>
                </c:pt>
                <c:pt idx="10">
                  <c:v>467</c:v>
                </c:pt>
                <c:pt idx="11">
                  <c:v>247</c:v>
                </c:pt>
                <c:pt idx="12">
                  <c:v>88</c:v>
                </c:pt>
                <c:pt idx="13">
                  <c:v>79</c:v>
                </c:pt>
                <c:pt idx="14">
                  <c:v>65</c:v>
                </c:pt>
                <c:pt idx="15">
                  <c:v>36</c:v>
                </c:pt>
                <c:pt idx="16">
                  <c:v>35</c:v>
                </c:pt>
                <c:pt idx="17">
                  <c:v>9</c:v>
                </c:pt>
                <c:pt idx="18">
                  <c:v>4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5F-4FF4-8228-C5AD7FA88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602488"/>
        <c:axId val="34661228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'Juillet Error'!$A$2:$A$26</c:f>
              <c:strCache>
                <c:ptCount val="22"/>
                <c:pt idx="0">
                  <c:v>SM Delivery Fail - Memory Capacity Exceeded    </c:v>
                </c:pt>
                <c:pt idx="1">
                  <c:v>Absent Subscriber for SM - IMSI Detach         </c:v>
                </c:pt>
                <c:pt idx="2">
                  <c:v>Absent Subscriber for SM - Restricted Area     </c:v>
                </c:pt>
                <c:pt idx="3">
                  <c:v>MAP P Abort - - PROVIDER_MALFUNCTION           </c:v>
                </c:pt>
                <c:pt idx="4">
                  <c:v>Unknown Subscriber                             </c:v>
                </c:pt>
                <c:pt idx="5">
                  <c:v>SM Delivery Fail - Equipment Protocol Err      </c:v>
                </c:pt>
                <c:pt idx="6">
                  <c:v>Subscriber Busy for MT                         </c:v>
                </c:pt>
                <c:pt idx="7">
                  <c:v>Unidentified Subscriber                        </c:v>
                </c:pt>
                <c:pt idx="8">
                  <c:v>Stack/Sig Error Map Unrecognised Transaction ID</c:v>
                </c:pt>
                <c:pt idx="9">
                  <c:v>Call Barred                                    </c:v>
                </c:pt>
                <c:pt idx="10">
                  <c:v>Tele Service Not Provisioned                   </c:v>
                </c:pt>
                <c:pt idx="11">
                  <c:v>HLR/MSC Timeout                                </c:v>
                </c:pt>
                <c:pt idx="12">
                  <c:v>Network System Failure                         </c:v>
                </c:pt>
                <c:pt idx="13">
                  <c:v>Timeout at MT                                  </c:v>
                </c:pt>
                <c:pt idx="14">
                  <c:v>Unknown Errors                                 </c:v>
                </c:pt>
                <c:pt idx="15">
                  <c:v>UDTS Error                                     </c:v>
                </c:pt>
                <c:pt idx="16">
                  <c:v>Timeout at SRI                                 </c:v>
                </c:pt>
                <c:pt idx="17">
                  <c:v>Provider Error Service Completion Failure      </c:v>
                </c:pt>
                <c:pt idx="18">
                  <c:v>MTS Indication Firewall Response Timeout       </c:v>
                </c:pt>
                <c:pt idx="19">
                  <c:v>Absent Subscriber for MT                       </c:v>
                </c:pt>
                <c:pt idx="20">
                  <c:v>Stack/Sig Error Map User Resource Limitation   </c:v>
                </c:pt>
                <c:pt idx="21">
                  <c:v>Error Equipment                                </c:v>
                </c:pt>
              </c:strCache>
            </c:strRef>
          </c:cat>
          <c:val>
            <c:numRef>
              <c:f>'Juillet Error'!$C$2:$C$26</c:f>
              <c:numCache>
                <c:formatCode>0.00</c:formatCode>
                <c:ptCount val="25"/>
                <c:pt idx="0">
                  <c:v>67.999277516690256</c:v>
                </c:pt>
                <c:pt idx="1">
                  <c:v>18.068195007310681</c:v>
                </c:pt>
                <c:pt idx="2">
                  <c:v>9.4512766733352152</c:v>
                </c:pt>
                <c:pt idx="3">
                  <c:v>2.5091872818213723</c:v>
                </c:pt>
                <c:pt idx="4">
                  <c:v>0.95701567692634182</c:v>
                </c:pt>
                <c:pt idx="5">
                  <c:v>0.44173124032940297</c:v>
                </c:pt>
                <c:pt idx="6">
                  <c:v>0.16640466345120389</c:v>
                </c:pt>
                <c:pt idx="7">
                  <c:v>0.14641962132809191</c:v>
                </c:pt>
                <c:pt idx="8">
                  <c:v>0.12313807741147691</c:v>
                </c:pt>
                <c:pt idx="9">
                  <c:v>6.6273421473550045E-2</c:v>
                </c:pt>
                <c:pt idx="10">
                  <c:v>3.2072215365956343E-2</c:v>
                </c:pt>
                <c:pt idx="11">
                  <c:v>1.696324881240089E-2</c:v>
                </c:pt>
                <c:pt idx="12">
                  <c:v>6.0435866214221794E-3</c:v>
                </c:pt>
                <c:pt idx="13">
                  <c:v>5.4254925351403657E-3</c:v>
                </c:pt>
                <c:pt idx="14">
                  <c:v>4.4640128453686551E-3</c:v>
                </c:pt>
                <c:pt idx="15">
                  <c:v>2.4723763451272554E-3</c:v>
                </c:pt>
                <c:pt idx="16">
                  <c:v>2.403699224429276E-3</c:v>
                </c:pt>
                <c:pt idx="17">
                  <c:v>6.1809408628181386E-4</c:v>
                </c:pt>
                <c:pt idx="18">
                  <c:v>2.7470848279191726E-4</c:v>
                </c:pt>
                <c:pt idx="19">
                  <c:v>2.0603136209393794E-4</c:v>
                </c:pt>
                <c:pt idx="20">
                  <c:v>6.8677120697979314E-5</c:v>
                </c:pt>
                <c:pt idx="21">
                  <c:v>6.8677120697979314E-5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5F-4FF4-8228-C5AD7FA88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610720"/>
        <c:axId val="346613072"/>
      </c:lineChart>
      <c:catAx>
        <c:axId val="34660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12288"/>
        <c:crosses val="autoZero"/>
        <c:auto val="1"/>
        <c:lblAlgn val="ctr"/>
        <c:lblOffset val="100"/>
        <c:noMultiLvlLbl val="0"/>
      </c:catAx>
      <c:valAx>
        <c:axId val="34661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02488"/>
        <c:crosses val="autoZero"/>
        <c:crossBetween val="between"/>
      </c:valAx>
      <c:valAx>
        <c:axId val="346613072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10720"/>
        <c:crosses val="max"/>
        <c:crossBetween val="between"/>
      </c:valAx>
      <c:catAx>
        <c:axId val="3466107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6613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219433508311453"/>
          <c:y val="0.86945907482292795"/>
          <c:w val="0.20991688538932635"/>
          <c:h val="8.19677711385967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Aout!$B$1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Aout!$A$2:$A$32</c:f>
              <c:numCache>
                <c:formatCode>m/d/yyyy</c:formatCode>
                <c:ptCount val="31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</c:numCache>
            </c:numRef>
          </c:cat>
          <c:val>
            <c:numRef>
              <c:f>Aout!$B$2:$B$32</c:f>
              <c:numCache>
                <c:formatCode>General</c:formatCode>
                <c:ptCount val="31"/>
                <c:pt idx="0">
                  <c:v>875656</c:v>
                </c:pt>
                <c:pt idx="1">
                  <c:v>808960</c:v>
                </c:pt>
                <c:pt idx="2">
                  <c:v>830213</c:v>
                </c:pt>
                <c:pt idx="3">
                  <c:v>913987</c:v>
                </c:pt>
                <c:pt idx="4">
                  <c:v>865208</c:v>
                </c:pt>
                <c:pt idx="5">
                  <c:v>834624</c:v>
                </c:pt>
                <c:pt idx="6">
                  <c:v>893864</c:v>
                </c:pt>
                <c:pt idx="7">
                  <c:v>917161</c:v>
                </c:pt>
                <c:pt idx="8">
                  <c:v>827678</c:v>
                </c:pt>
                <c:pt idx="9">
                  <c:v>849169</c:v>
                </c:pt>
                <c:pt idx="10">
                  <c:v>926532</c:v>
                </c:pt>
                <c:pt idx="11">
                  <c:v>852509</c:v>
                </c:pt>
                <c:pt idx="12">
                  <c:v>812150</c:v>
                </c:pt>
                <c:pt idx="13">
                  <c:v>904031</c:v>
                </c:pt>
                <c:pt idx="14">
                  <c:v>919956</c:v>
                </c:pt>
                <c:pt idx="15">
                  <c:v>848867</c:v>
                </c:pt>
                <c:pt idx="16">
                  <c:v>820166</c:v>
                </c:pt>
                <c:pt idx="17">
                  <c:v>920527</c:v>
                </c:pt>
                <c:pt idx="18">
                  <c:v>913007</c:v>
                </c:pt>
                <c:pt idx="19">
                  <c:v>846684</c:v>
                </c:pt>
                <c:pt idx="20">
                  <c:v>921004</c:v>
                </c:pt>
                <c:pt idx="21">
                  <c:v>956926</c:v>
                </c:pt>
                <c:pt idx="22">
                  <c:v>869981</c:v>
                </c:pt>
                <c:pt idx="23">
                  <c:v>886742</c:v>
                </c:pt>
                <c:pt idx="24">
                  <c:v>949781</c:v>
                </c:pt>
                <c:pt idx="25">
                  <c:v>884185</c:v>
                </c:pt>
                <c:pt idx="26">
                  <c:v>848607</c:v>
                </c:pt>
                <c:pt idx="27">
                  <c:v>925739</c:v>
                </c:pt>
                <c:pt idx="28">
                  <c:v>938325</c:v>
                </c:pt>
                <c:pt idx="29">
                  <c:v>860974</c:v>
                </c:pt>
                <c:pt idx="30">
                  <c:v>895177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6-429A-857A-456AF1C71CDE}"/>
            </c:ext>
          </c:extLst>
        </c:ser>
        <c:ser>
          <c:idx val="1"/>
          <c:order val="1"/>
          <c:tx>
            <c:strRef>
              <c:f>Aout!$C$1</c:f>
              <c:strCache>
                <c:ptCount val="1"/>
                <c:pt idx="0">
                  <c:v>Error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Aout!$A$2:$A$32</c:f>
              <c:numCache>
                <c:formatCode>m/d/yyyy</c:formatCode>
                <c:ptCount val="31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</c:numCache>
            </c:numRef>
          </c:cat>
          <c:val>
            <c:numRef>
              <c:f>Aout!$C$2:$C$31</c:f>
              <c:numCache>
                <c:formatCode>General</c:formatCode>
                <c:ptCount val="30"/>
                <c:pt idx="0">
                  <c:v>55919</c:v>
                </c:pt>
                <c:pt idx="1">
                  <c:v>59926</c:v>
                </c:pt>
                <c:pt idx="2">
                  <c:v>55920</c:v>
                </c:pt>
                <c:pt idx="3">
                  <c:v>59740</c:v>
                </c:pt>
                <c:pt idx="4">
                  <c:v>65548</c:v>
                </c:pt>
                <c:pt idx="5">
                  <c:v>62562</c:v>
                </c:pt>
                <c:pt idx="6">
                  <c:v>67050</c:v>
                </c:pt>
                <c:pt idx="7">
                  <c:v>65003</c:v>
                </c:pt>
                <c:pt idx="8">
                  <c:v>60573</c:v>
                </c:pt>
                <c:pt idx="9">
                  <c:v>58323</c:v>
                </c:pt>
                <c:pt idx="10">
                  <c:v>66827</c:v>
                </c:pt>
                <c:pt idx="11">
                  <c:v>63454</c:v>
                </c:pt>
                <c:pt idx="12">
                  <c:v>63379</c:v>
                </c:pt>
                <c:pt idx="13">
                  <c:v>63181</c:v>
                </c:pt>
                <c:pt idx="14">
                  <c:v>62310</c:v>
                </c:pt>
                <c:pt idx="15">
                  <c:v>59818</c:v>
                </c:pt>
                <c:pt idx="16">
                  <c:v>61259</c:v>
                </c:pt>
                <c:pt idx="17">
                  <c:v>63564</c:v>
                </c:pt>
                <c:pt idx="18">
                  <c:v>63887</c:v>
                </c:pt>
                <c:pt idx="19">
                  <c:v>69078</c:v>
                </c:pt>
                <c:pt idx="20">
                  <c:v>68690</c:v>
                </c:pt>
                <c:pt idx="21">
                  <c:v>65065</c:v>
                </c:pt>
                <c:pt idx="22">
                  <c:v>63390</c:v>
                </c:pt>
                <c:pt idx="23">
                  <c:v>62377</c:v>
                </c:pt>
                <c:pt idx="24">
                  <c:v>66394</c:v>
                </c:pt>
                <c:pt idx="25">
                  <c:v>63712</c:v>
                </c:pt>
                <c:pt idx="26">
                  <c:v>65503</c:v>
                </c:pt>
                <c:pt idx="27">
                  <c:v>62786</c:v>
                </c:pt>
                <c:pt idx="28">
                  <c:v>64490</c:v>
                </c:pt>
                <c:pt idx="29">
                  <c:v>62445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46-429A-857A-456AF1C71CDE}"/>
            </c:ext>
          </c:extLst>
        </c:ser>
        <c:ser>
          <c:idx val="2"/>
          <c:order val="2"/>
          <c:tx>
            <c:strRef>
              <c:f>Aout!$D$1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Aout!$A$2:$A$32</c:f>
              <c:numCache>
                <c:formatCode>m/d/yyyy</c:formatCode>
                <c:ptCount val="31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</c:numCache>
            </c:numRef>
          </c:cat>
          <c:val>
            <c:numRef>
              <c:f>Aout!$D$2:$D$31</c:f>
              <c:numCache>
                <c:formatCode>General</c:formatCode>
                <c:ptCount val="30"/>
                <c:pt idx="0">
                  <c:v>931575</c:v>
                </c:pt>
                <c:pt idx="1">
                  <c:v>868886</c:v>
                </c:pt>
                <c:pt idx="2">
                  <c:v>886133</c:v>
                </c:pt>
                <c:pt idx="3">
                  <c:v>973727</c:v>
                </c:pt>
                <c:pt idx="4">
                  <c:v>930756</c:v>
                </c:pt>
                <c:pt idx="5">
                  <c:v>897186</c:v>
                </c:pt>
                <c:pt idx="6">
                  <c:v>960914</c:v>
                </c:pt>
                <c:pt idx="7">
                  <c:v>982164</c:v>
                </c:pt>
                <c:pt idx="8">
                  <c:v>888251</c:v>
                </c:pt>
                <c:pt idx="9">
                  <c:v>907492</c:v>
                </c:pt>
                <c:pt idx="10">
                  <c:v>993359</c:v>
                </c:pt>
                <c:pt idx="11">
                  <c:v>915963</c:v>
                </c:pt>
                <c:pt idx="12">
                  <c:v>875529</c:v>
                </c:pt>
                <c:pt idx="13">
                  <c:v>967212</c:v>
                </c:pt>
                <c:pt idx="14">
                  <c:v>982266</c:v>
                </c:pt>
                <c:pt idx="15">
                  <c:v>908685</c:v>
                </c:pt>
                <c:pt idx="16">
                  <c:v>881425</c:v>
                </c:pt>
                <c:pt idx="17">
                  <c:v>984091</c:v>
                </c:pt>
                <c:pt idx="18">
                  <c:v>976894</c:v>
                </c:pt>
                <c:pt idx="19">
                  <c:v>915762</c:v>
                </c:pt>
                <c:pt idx="20">
                  <c:v>989694</c:v>
                </c:pt>
                <c:pt idx="21">
                  <c:v>1021991</c:v>
                </c:pt>
                <c:pt idx="22">
                  <c:v>933371</c:v>
                </c:pt>
                <c:pt idx="23">
                  <c:v>949119</c:v>
                </c:pt>
                <c:pt idx="24">
                  <c:v>1016175</c:v>
                </c:pt>
                <c:pt idx="25">
                  <c:v>947897</c:v>
                </c:pt>
                <c:pt idx="26">
                  <c:v>914110</c:v>
                </c:pt>
                <c:pt idx="27">
                  <c:v>988525</c:v>
                </c:pt>
                <c:pt idx="28">
                  <c:v>1002815</c:v>
                </c:pt>
                <c:pt idx="29">
                  <c:v>923419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46-429A-857A-456AF1C71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9290712"/>
        <c:axId val="409284832"/>
      </c:barChart>
      <c:lineChart>
        <c:grouping val="standard"/>
        <c:varyColors val="0"/>
        <c:ser>
          <c:idx val="3"/>
          <c:order val="3"/>
          <c:tx>
            <c:strRef>
              <c:f>Aout!$E$1</c:f>
              <c:strCache>
                <c:ptCount val="1"/>
                <c:pt idx="0">
                  <c:v>Success % without exclusion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Aout!$A$2:$A$32</c:f>
              <c:numCache>
                <c:formatCode>m/d/yyyy</c:formatCode>
                <c:ptCount val="31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</c:numCache>
            </c:numRef>
          </c:cat>
          <c:val>
            <c:numRef>
              <c:f>Aout!$E$2:$E$31</c:f>
              <c:numCache>
                <c:formatCode>General</c:formatCode>
                <c:ptCount val="30"/>
                <c:pt idx="0">
                  <c:v>94</c:v>
                </c:pt>
                <c:pt idx="1">
                  <c:v>93.1</c:v>
                </c:pt>
                <c:pt idx="2">
                  <c:v>93.69</c:v>
                </c:pt>
                <c:pt idx="3">
                  <c:v>93.86</c:v>
                </c:pt>
                <c:pt idx="4">
                  <c:v>92.96</c:v>
                </c:pt>
                <c:pt idx="5">
                  <c:v>93.03</c:v>
                </c:pt>
                <c:pt idx="6">
                  <c:v>93.02</c:v>
                </c:pt>
                <c:pt idx="7">
                  <c:v>93.38</c:v>
                </c:pt>
                <c:pt idx="8">
                  <c:v>93.18</c:v>
                </c:pt>
                <c:pt idx="9">
                  <c:v>93.57</c:v>
                </c:pt>
                <c:pt idx="10">
                  <c:v>93.27</c:v>
                </c:pt>
                <c:pt idx="11">
                  <c:v>93.07</c:v>
                </c:pt>
                <c:pt idx="12">
                  <c:v>92.76</c:v>
                </c:pt>
                <c:pt idx="13">
                  <c:v>93.47</c:v>
                </c:pt>
                <c:pt idx="14">
                  <c:v>93.66</c:v>
                </c:pt>
                <c:pt idx="15">
                  <c:v>93.42</c:v>
                </c:pt>
                <c:pt idx="16">
                  <c:v>93.05</c:v>
                </c:pt>
                <c:pt idx="17">
                  <c:v>93.54</c:v>
                </c:pt>
                <c:pt idx="18">
                  <c:v>93.46</c:v>
                </c:pt>
                <c:pt idx="19">
                  <c:v>92.46</c:v>
                </c:pt>
                <c:pt idx="20">
                  <c:v>93.06</c:v>
                </c:pt>
                <c:pt idx="21">
                  <c:v>93.63</c:v>
                </c:pt>
                <c:pt idx="22">
                  <c:v>93.21</c:v>
                </c:pt>
                <c:pt idx="23">
                  <c:v>93.43</c:v>
                </c:pt>
                <c:pt idx="24">
                  <c:v>93.47</c:v>
                </c:pt>
                <c:pt idx="25">
                  <c:v>93.28</c:v>
                </c:pt>
                <c:pt idx="26">
                  <c:v>92.83</c:v>
                </c:pt>
                <c:pt idx="27">
                  <c:v>93.65</c:v>
                </c:pt>
                <c:pt idx="28">
                  <c:v>93.57</c:v>
                </c:pt>
                <c:pt idx="29">
                  <c:v>93.24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46-429A-857A-456AF1C71CDE}"/>
            </c:ext>
          </c:extLst>
        </c:ser>
        <c:ser>
          <c:idx val="4"/>
          <c:order val="4"/>
          <c:tx>
            <c:strRef>
              <c:f>Aout!$F$1</c:f>
              <c:strCache>
                <c:ptCount val="1"/>
                <c:pt idx="0">
                  <c:v>Success % with exclusion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Aout!$A$2:$A$32</c:f>
              <c:numCache>
                <c:formatCode>m/d/yyyy</c:formatCode>
                <c:ptCount val="31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</c:numCache>
            </c:numRef>
          </c:cat>
          <c:val>
            <c:numRef>
              <c:f>Aout!$F$2:$F$32</c:f>
              <c:numCache>
                <c:formatCode>General</c:formatCode>
                <c:ptCount val="31"/>
                <c:pt idx="0">
                  <c:v>99.82</c:v>
                </c:pt>
                <c:pt idx="1">
                  <c:v>99.84</c:v>
                </c:pt>
                <c:pt idx="2">
                  <c:v>99.84</c:v>
                </c:pt>
                <c:pt idx="3">
                  <c:v>99.81</c:v>
                </c:pt>
                <c:pt idx="4">
                  <c:v>99.81</c:v>
                </c:pt>
                <c:pt idx="5">
                  <c:v>99.8</c:v>
                </c:pt>
                <c:pt idx="6">
                  <c:v>99.64</c:v>
                </c:pt>
                <c:pt idx="7">
                  <c:v>99.78</c:v>
                </c:pt>
                <c:pt idx="8">
                  <c:v>99.8</c:v>
                </c:pt>
                <c:pt idx="9">
                  <c:v>99.82</c:v>
                </c:pt>
                <c:pt idx="10">
                  <c:v>99.81</c:v>
                </c:pt>
                <c:pt idx="11">
                  <c:v>99.84</c:v>
                </c:pt>
                <c:pt idx="12">
                  <c:v>99.85</c:v>
                </c:pt>
                <c:pt idx="13">
                  <c:v>99.83</c:v>
                </c:pt>
                <c:pt idx="14">
                  <c:v>99.82</c:v>
                </c:pt>
                <c:pt idx="15">
                  <c:v>99.83</c:v>
                </c:pt>
                <c:pt idx="16">
                  <c:v>99.82</c:v>
                </c:pt>
                <c:pt idx="17">
                  <c:v>99.82</c:v>
                </c:pt>
                <c:pt idx="18">
                  <c:v>99.8</c:v>
                </c:pt>
                <c:pt idx="19">
                  <c:v>99.8</c:v>
                </c:pt>
                <c:pt idx="20">
                  <c:v>99.85</c:v>
                </c:pt>
                <c:pt idx="21">
                  <c:v>99.83</c:v>
                </c:pt>
                <c:pt idx="22">
                  <c:v>99.83</c:v>
                </c:pt>
                <c:pt idx="23">
                  <c:v>99.83</c:v>
                </c:pt>
                <c:pt idx="24">
                  <c:v>99.83</c:v>
                </c:pt>
                <c:pt idx="25">
                  <c:v>99.85</c:v>
                </c:pt>
                <c:pt idx="26">
                  <c:v>99.8</c:v>
                </c:pt>
                <c:pt idx="27">
                  <c:v>99.84</c:v>
                </c:pt>
                <c:pt idx="28">
                  <c:v>99.82</c:v>
                </c:pt>
                <c:pt idx="29">
                  <c:v>99.84</c:v>
                </c:pt>
                <c:pt idx="30">
                  <c:v>99.83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46-429A-857A-456AF1C71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289536"/>
        <c:axId val="409285224"/>
      </c:lineChart>
      <c:dateAx>
        <c:axId val="4092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84832"/>
        <c:crosses val="autoZero"/>
        <c:auto val="1"/>
        <c:lblOffset val="100"/>
        <c:baseTimeUnit val="days"/>
      </c:dateAx>
      <c:valAx>
        <c:axId val="40928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90712"/>
        <c:crosses val="autoZero"/>
        <c:crossBetween val="between"/>
      </c:valAx>
      <c:valAx>
        <c:axId val="40928522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89536"/>
        <c:crosses val="max"/>
        <c:crossBetween val="between"/>
      </c:valAx>
      <c:dateAx>
        <c:axId val="4092895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0928522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I" sz="1800" b="0" i="0" baseline="0">
                <a:effectLst/>
              </a:rPr>
              <a:t> Seamless Aout Error</a:t>
            </a:r>
            <a:endParaRPr lang="fr-C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'Aout Error'!$B$1</c:f>
              <c:strCache>
                <c:ptCount val="1"/>
                <c:pt idx="0">
                  <c:v>Nombre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'Aout Error'!$A$2:$A$24</c:f>
              <c:strCache>
                <c:ptCount val="23"/>
                <c:pt idx="0">
                  <c:v>SM Delivery Fail - Memory Capacity Exceeded</c:v>
                </c:pt>
                <c:pt idx="1">
                  <c:v>Absent Subscriber for SM - IMSI Detach</c:v>
                </c:pt>
                <c:pt idx="2">
                  <c:v>Absent Subscriber for SM - Restricted Area</c:v>
                </c:pt>
                <c:pt idx="3">
                  <c:v>MAP P Abort - - PROVIDER_MALFUNCTION</c:v>
                </c:pt>
                <c:pt idx="4">
                  <c:v>Unknown Subscriber</c:v>
                </c:pt>
                <c:pt idx="5">
                  <c:v>SM Delivery Fail - Equipment Protocol Err</c:v>
                </c:pt>
                <c:pt idx="6">
                  <c:v>Subscriber Busy for MT</c:v>
                </c:pt>
                <c:pt idx="7">
                  <c:v>Unidentified Subscriber </c:v>
                </c:pt>
                <c:pt idx="8">
                  <c:v>Stack/Sig Error Map Unrecognised Transaction ID </c:v>
                </c:pt>
                <c:pt idx="9">
                  <c:v>Call Barred</c:v>
                </c:pt>
                <c:pt idx="10">
                  <c:v>Tele Service Not Provisioned</c:v>
                </c:pt>
                <c:pt idx="11">
                  <c:v>HLR/MSC Timeout </c:v>
                </c:pt>
                <c:pt idx="12">
                  <c:v>Network System Failure</c:v>
                </c:pt>
                <c:pt idx="13">
                  <c:v>Timeout at MT</c:v>
                </c:pt>
                <c:pt idx="14">
                  <c:v>Unknown Errors</c:v>
                </c:pt>
                <c:pt idx="15">
                  <c:v>Timeout at SRI</c:v>
                </c:pt>
                <c:pt idx="16">
                  <c:v>UDTS Error</c:v>
                </c:pt>
                <c:pt idx="17">
                  <c:v>Provider Error Service Completion Failure</c:v>
                </c:pt>
                <c:pt idx="18">
                  <c:v>MTS Indication Firewall Response Timeout</c:v>
                </c:pt>
                <c:pt idx="19">
                  <c:v>Absent Subscriber for MT</c:v>
                </c:pt>
                <c:pt idx="20">
                  <c:v>Stack/Sig Error Map User Resource Limitation</c:v>
                </c:pt>
                <c:pt idx="21">
                  <c:v>SS Error Status </c:v>
                </c:pt>
                <c:pt idx="22">
                  <c:v>Error Equipment </c:v>
                </c:pt>
              </c:strCache>
            </c:strRef>
          </c:cat>
          <c:val>
            <c:numRef>
              <c:f>'Aout Error'!$B$2:$B$24</c:f>
              <c:numCache>
                <c:formatCode>General</c:formatCode>
                <c:ptCount val="23"/>
                <c:pt idx="0">
                  <c:v>1337524</c:v>
                </c:pt>
                <c:pt idx="1">
                  <c:v>343705</c:v>
                </c:pt>
                <c:pt idx="2">
                  <c:v>182602</c:v>
                </c:pt>
                <c:pt idx="3">
                  <c:v>48526</c:v>
                </c:pt>
                <c:pt idx="4">
                  <c:v>18600</c:v>
                </c:pt>
                <c:pt idx="5">
                  <c:v>8669</c:v>
                </c:pt>
                <c:pt idx="6">
                  <c:v>3274</c:v>
                </c:pt>
                <c:pt idx="7">
                  <c:v>2881</c:v>
                </c:pt>
                <c:pt idx="8">
                  <c:v>2400</c:v>
                </c:pt>
                <c:pt idx="9">
                  <c:v>1319</c:v>
                </c:pt>
                <c:pt idx="10">
                  <c:v>626</c:v>
                </c:pt>
                <c:pt idx="11">
                  <c:v>422</c:v>
                </c:pt>
                <c:pt idx="12">
                  <c:v>105</c:v>
                </c:pt>
                <c:pt idx="13">
                  <c:v>99</c:v>
                </c:pt>
                <c:pt idx="14">
                  <c:v>86</c:v>
                </c:pt>
                <c:pt idx="15">
                  <c:v>44</c:v>
                </c:pt>
                <c:pt idx="16">
                  <c:v>44</c:v>
                </c:pt>
                <c:pt idx="17">
                  <c:v>19</c:v>
                </c:pt>
                <c:pt idx="18">
                  <c:v>7</c:v>
                </c:pt>
                <c:pt idx="19">
                  <c:v>4</c:v>
                </c:pt>
                <c:pt idx="20">
                  <c:v>4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C-4953-857F-D5D6E0CAA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602488"/>
        <c:axId val="346612288"/>
      </c:barChart>
      <c:lineChart>
        <c:grouping val="standard"/>
        <c:varyColors val="0"/>
        <c:ser>
          <c:idx val="1"/>
          <c:order val="1"/>
          <c:tx>
            <c:strRef>
              <c:f>'Aout Error'!$C$1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'Aout Error'!$A$2:$A$24</c:f>
              <c:strCache>
                <c:ptCount val="23"/>
                <c:pt idx="0">
                  <c:v>SM Delivery Fail - Memory Capacity Exceeded</c:v>
                </c:pt>
                <c:pt idx="1">
                  <c:v>Absent Subscriber for SM - IMSI Detach</c:v>
                </c:pt>
                <c:pt idx="2">
                  <c:v>Absent Subscriber for SM - Restricted Area</c:v>
                </c:pt>
                <c:pt idx="3">
                  <c:v>MAP P Abort - - PROVIDER_MALFUNCTION</c:v>
                </c:pt>
                <c:pt idx="4">
                  <c:v>Unknown Subscriber</c:v>
                </c:pt>
                <c:pt idx="5">
                  <c:v>SM Delivery Fail - Equipment Protocol Err</c:v>
                </c:pt>
                <c:pt idx="6">
                  <c:v>Subscriber Busy for MT</c:v>
                </c:pt>
                <c:pt idx="7">
                  <c:v>Unidentified Subscriber </c:v>
                </c:pt>
                <c:pt idx="8">
                  <c:v>Stack/Sig Error Map Unrecognised Transaction ID </c:v>
                </c:pt>
                <c:pt idx="9">
                  <c:v>Call Barred</c:v>
                </c:pt>
                <c:pt idx="10">
                  <c:v>Tele Service Not Provisioned</c:v>
                </c:pt>
                <c:pt idx="11">
                  <c:v>HLR/MSC Timeout </c:v>
                </c:pt>
                <c:pt idx="12">
                  <c:v>Network System Failure</c:v>
                </c:pt>
                <c:pt idx="13">
                  <c:v>Timeout at MT</c:v>
                </c:pt>
                <c:pt idx="14">
                  <c:v>Unknown Errors</c:v>
                </c:pt>
                <c:pt idx="15">
                  <c:v>Timeout at SRI</c:v>
                </c:pt>
                <c:pt idx="16">
                  <c:v>UDTS Error</c:v>
                </c:pt>
                <c:pt idx="17">
                  <c:v>Provider Error Service Completion Failure</c:v>
                </c:pt>
                <c:pt idx="18">
                  <c:v>MTS Indication Firewall Response Timeout</c:v>
                </c:pt>
                <c:pt idx="19">
                  <c:v>Absent Subscriber for MT</c:v>
                </c:pt>
                <c:pt idx="20">
                  <c:v>Stack/Sig Error Map User Resource Limitation</c:v>
                </c:pt>
                <c:pt idx="21">
                  <c:v>SS Error Status </c:v>
                </c:pt>
                <c:pt idx="22">
                  <c:v>Error Equipment </c:v>
                </c:pt>
              </c:strCache>
            </c:strRef>
          </c:cat>
          <c:val>
            <c:numRef>
              <c:f>'Aout Error'!$C$2:$C$24</c:f>
              <c:numCache>
                <c:formatCode>0.00</c:formatCode>
                <c:ptCount val="23"/>
                <c:pt idx="0">
                  <c:v>68.557152830244775</c:v>
                </c:pt>
                <c:pt idx="1">
                  <c:v>17.617206280798911</c:v>
                </c:pt>
                <c:pt idx="2">
                  <c:v>9.359587731590878</c:v>
                </c:pt>
                <c:pt idx="3">
                  <c:v>2.487285759538115</c:v>
                </c:pt>
                <c:pt idx="4">
                  <c:v>0.95337582177407865</c:v>
                </c:pt>
                <c:pt idx="5">
                  <c:v>0.44434489241717678</c:v>
                </c:pt>
                <c:pt idx="6">
                  <c:v>0.16781464733808246</c:v>
                </c:pt>
                <c:pt idx="7">
                  <c:v>0.14767073884575918</c:v>
                </c:pt>
                <c:pt idx="8">
                  <c:v>0.12301623506762306</c:v>
                </c:pt>
                <c:pt idx="9">
                  <c:v>6.7607672522581166E-2</c:v>
                </c:pt>
                <c:pt idx="10">
                  <c:v>3.2086734646805011E-2</c:v>
                </c:pt>
                <c:pt idx="11">
                  <c:v>2.1630354666057054E-2</c:v>
                </c:pt>
                <c:pt idx="12">
                  <c:v>5.381960284208509E-3</c:v>
                </c:pt>
                <c:pt idx="13">
                  <c:v>5.0744196965394513E-3</c:v>
                </c:pt>
                <c:pt idx="14">
                  <c:v>4.4080817565898258E-3</c:v>
                </c:pt>
                <c:pt idx="15">
                  <c:v>2.2552976429064228E-3</c:v>
                </c:pt>
                <c:pt idx="16">
                  <c:v>2.2552976429064228E-3</c:v>
                </c:pt>
                <c:pt idx="17">
                  <c:v>9.7387852761868254E-4</c:v>
                </c:pt>
                <c:pt idx="18">
                  <c:v>3.5879735228056724E-4</c:v>
                </c:pt>
                <c:pt idx="19">
                  <c:v>2.0502705844603841E-4</c:v>
                </c:pt>
                <c:pt idx="20">
                  <c:v>2.0502705844603841E-4</c:v>
                </c:pt>
                <c:pt idx="21">
                  <c:v>5.1256764611509604E-5</c:v>
                </c:pt>
                <c:pt idx="22">
                  <c:v>5.1256764611509604E-5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AC-4953-857F-D5D6E0CAA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610720"/>
        <c:axId val="346613072"/>
      </c:lineChart>
      <c:catAx>
        <c:axId val="34660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12288"/>
        <c:crosses val="autoZero"/>
        <c:auto val="1"/>
        <c:lblAlgn val="ctr"/>
        <c:lblOffset val="100"/>
        <c:noMultiLvlLbl val="0"/>
      </c:catAx>
      <c:valAx>
        <c:axId val="34661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02488"/>
        <c:crosses val="autoZero"/>
        <c:crossBetween val="between"/>
      </c:valAx>
      <c:valAx>
        <c:axId val="346613072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10720"/>
        <c:crosses val="max"/>
        <c:crossBetween val="between"/>
      </c:valAx>
      <c:catAx>
        <c:axId val="3466107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6613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I"/>
              <a:t>EVD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Septembre!$B$1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Septembre!$A$2:$A$31</c:f>
              <c:numCache>
                <c:formatCode>m/d/yyyy</c:formatCode>
                <c:ptCount val="30"/>
                <c:pt idx="0">
                  <c:v>45170</c:v>
                </c:pt>
                <c:pt idx="1">
                  <c:v>45171</c:v>
                </c:pt>
                <c:pt idx="2">
                  <c:v>45172</c:v>
                </c:pt>
                <c:pt idx="3">
                  <c:v>45173</c:v>
                </c:pt>
                <c:pt idx="4">
                  <c:v>45174</c:v>
                </c:pt>
                <c:pt idx="5">
                  <c:v>45175</c:v>
                </c:pt>
                <c:pt idx="6">
                  <c:v>45176</c:v>
                </c:pt>
                <c:pt idx="7">
                  <c:v>45177</c:v>
                </c:pt>
                <c:pt idx="8">
                  <c:v>45178</c:v>
                </c:pt>
                <c:pt idx="9">
                  <c:v>45179</c:v>
                </c:pt>
                <c:pt idx="10">
                  <c:v>45180</c:v>
                </c:pt>
                <c:pt idx="11">
                  <c:v>45181</c:v>
                </c:pt>
                <c:pt idx="12">
                  <c:v>45182</c:v>
                </c:pt>
                <c:pt idx="13">
                  <c:v>45183</c:v>
                </c:pt>
                <c:pt idx="14">
                  <c:v>45184</c:v>
                </c:pt>
                <c:pt idx="15">
                  <c:v>45185</c:v>
                </c:pt>
                <c:pt idx="16">
                  <c:v>45186</c:v>
                </c:pt>
                <c:pt idx="17">
                  <c:v>45187</c:v>
                </c:pt>
                <c:pt idx="18">
                  <c:v>45188</c:v>
                </c:pt>
                <c:pt idx="19">
                  <c:v>45189</c:v>
                </c:pt>
                <c:pt idx="20">
                  <c:v>45190</c:v>
                </c:pt>
                <c:pt idx="21">
                  <c:v>45191</c:v>
                </c:pt>
                <c:pt idx="22">
                  <c:v>45192</c:v>
                </c:pt>
                <c:pt idx="23">
                  <c:v>45193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45199</c:v>
                </c:pt>
              </c:numCache>
            </c:numRef>
          </c:cat>
          <c:val>
            <c:numRef>
              <c:f>Septembre!$B$2:$B$31</c:f>
              <c:numCache>
                <c:formatCode>_(* #,##0_);_(* \(#,##0\);_(* "-"_);_(@_)</c:formatCode>
                <c:ptCount val="30"/>
                <c:pt idx="0">
                  <c:v>961678</c:v>
                </c:pt>
                <c:pt idx="1">
                  <c:v>901681</c:v>
                </c:pt>
                <c:pt idx="2" formatCode="General">
                  <c:v>831239</c:v>
                </c:pt>
                <c:pt idx="3" formatCode="General">
                  <c:v>951899</c:v>
                </c:pt>
                <c:pt idx="4" formatCode="General">
                  <c:v>971359</c:v>
                </c:pt>
                <c:pt idx="5" formatCode="General">
                  <c:v>864614</c:v>
                </c:pt>
                <c:pt idx="6" formatCode="General">
                  <c:v>887978</c:v>
                </c:pt>
                <c:pt idx="7" formatCode="General">
                  <c:v>951549</c:v>
                </c:pt>
                <c:pt idx="8" formatCode="General">
                  <c:v>915646</c:v>
                </c:pt>
                <c:pt idx="9" formatCode="General">
                  <c:v>867269</c:v>
                </c:pt>
                <c:pt idx="10" formatCode="General">
                  <c:v>951992</c:v>
                </c:pt>
                <c:pt idx="11" formatCode="General">
                  <c:v>855373</c:v>
                </c:pt>
                <c:pt idx="12" formatCode="General">
                  <c:v>879976</c:v>
                </c:pt>
                <c:pt idx="13" formatCode="General">
                  <c:v>889700</c:v>
                </c:pt>
                <c:pt idx="14" formatCode="General">
                  <c:v>978055</c:v>
                </c:pt>
                <c:pt idx="15" formatCode="General">
                  <c:v>885413</c:v>
                </c:pt>
                <c:pt idx="16" formatCode="General">
                  <c:v>830288</c:v>
                </c:pt>
                <c:pt idx="17" formatCode="General">
                  <c:v>895514</c:v>
                </c:pt>
                <c:pt idx="18" formatCode="General">
                  <c:v>927710</c:v>
                </c:pt>
                <c:pt idx="19" formatCode="General">
                  <c:v>828810</c:v>
                </c:pt>
                <c:pt idx="20" formatCode="General">
                  <c:v>862711</c:v>
                </c:pt>
                <c:pt idx="21">
                  <c:v>873241</c:v>
                </c:pt>
                <c:pt idx="22">
                  <c:v>754587</c:v>
                </c:pt>
                <c:pt idx="23" formatCode="General">
                  <c:v>877353</c:v>
                </c:pt>
                <c:pt idx="24" formatCode="General">
                  <c:v>889652</c:v>
                </c:pt>
                <c:pt idx="25" formatCode="General">
                  <c:v>951815</c:v>
                </c:pt>
                <c:pt idx="26" formatCode="General">
                  <c:v>841925</c:v>
                </c:pt>
                <c:pt idx="27" formatCode="General">
                  <c:v>839923</c:v>
                </c:pt>
                <c:pt idx="28" formatCode="General">
                  <c:v>898650</c:v>
                </c:pt>
                <c:pt idx="29" formatCode="General">
                  <c:v>855940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4-4DBF-A04B-E6885B5A313B}"/>
            </c:ext>
          </c:extLst>
        </c:ser>
        <c:ser>
          <c:idx val="1"/>
          <c:order val="1"/>
          <c:tx>
            <c:strRef>
              <c:f>Septembre!$C$1</c:f>
              <c:strCache>
                <c:ptCount val="1"/>
                <c:pt idx="0">
                  <c:v>Error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Septembre!$A$2:$A$31</c:f>
              <c:numCache>
                <c:formatCode>m/d/yyyy</c:formatCode>
                <c:ptCount val="30"/>
                <c:pt idx="0">
                  <c:v>45170</c:v>
                </c:pt>
                <c:pt idx="1">
                  <c:v>45171</c:v>
                </c:pt>
                <c:pt idx="2">
                  <c:v>45172</c:v>
                </c:pt>
                <c:pt idx="3">
                  <c:v>45173</c:v>
                </c:pt>
                <c:pt idx="4">
                  <c:v>45174</c:v>
                </c:pt>
                <c:pt idx="5">
                  <c:v>45175</c:v>
                </c:pt>
                <c:pt idx="6">
                  <c:v>45176</c:v>
                </c:pt>
                <c:pt idx="7">
                  <c:v>45177</c:v>
                </c:pt>
                <c:pt idx="8">
                  <c:v>45178</c:v>
                </c:pt>
                <c:pt idx="9">
                  <c:v>45179</c:v>
                </c:pt>
                <c:pt idx="10">
                  <c:v>45180</c:v>
                </c:pt>
                <c:pt idx="11">
                  <c:v>45181</c:v>
                </c:pt>
                <c:pt idx="12">
                  <c:v>45182</c:v>
                </c:pt>
                <c:pt idx="13">
                  <c:v>45183</c:v>
                </c:pt>
                <c:pt idx="14">
                  <c:v>45184</c:v>
                </c:pt>
                <c:pt idx="15">
                  <c:v>45185</c:v>
                </c:pt>
                <c:pt idx="16">
                  <c:v>45186</c:v>
                </c:pt>
                <c:pt idx="17">
                  <c:v>45187</c:v>
                </c:pt>
                <c:pt idx="18">
                  <c:v>45188</c:v>
                </c:pt>
                <c:pt idx="19">
                  <c:v>45189</c:v>
                </c:pt>
                <c:pt idx="20">
                  <c:v>45190</c:v>
                </c:pt>
                <c:pt idx="21">
                  <c:v>45191</c:v>
                </c:pt>
                <c:pt idx="22">
                  <c:v>45192</c:v>
                </c:pt>
                <c:pt idx="23">
                  <c:v>45193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45199</c:v>
                </c:pt>
              </c:numCache>
            </c:numRef>
          </c:cat>
          <c:val>
            <c:numRef>
              <c:f>Septembre!$C$2:$C$31</c:f>
              <c:numCache>
                <c:formatCode>_(* #,##0_);_(* \(#,##0\);_(* "-"_);_(@_)</c:formatCode>
                <c:ptCount val="30"/>
                <c:pt idx="0">
                  <c:v>71109</c:v>
                </c:pt>
                <c:pt idx="1">
                  <c:v>67402</c:v>
                </c:pt>
                <c:pt idx="2" formatCode="General">
                  <c:v>65980</c:v>
                </c:pt>
                <c:pt idx="3" formatCode="General">
                  <c:v>65581</c:v>
                </c:pt>
                <c:pt idx="4" formatCode="General">
                  <c:v>66411</c:v>
                </c:pt>
                <c:pt idx="5" formatCode="General">
                  <c:v>64539</c:v>
                </c:pt>
                <c:pt idx="6" formatCode="General">
                  <c:v>61169</c:v>
                </c:pt>
                <c:pt idx="7" formatCode="General">
                  <c:v>68771</c:v>
                </c:pt>
                <c:pt idx="8" formatCode="General">
                  <c:v>68551</c:v>
                </c:pt>
                <c:pt idx="9" formatCode="General">
                  <c:v>65402</c:v>
                </c:pt>
                <c:pt idx="10" formatCode="General">
                  <c:v>69336</c:v>
                </c:pt>
                <c:pt idx="11" formatCode="General">
                  <c:v>64819</c:v>
                </c:pt>
                <c:pt idx="12" formatCode="General">
                  <c:v>62850</c:v>
                </c:pt>
                <c:pt idx="13" formatCode="General">
                  <c:v>54078</c:v>
                </c:pt>
                <c:pt idx="14" formatCode="General">
                  <c:v>64654</c:v>
                </c:pt>
                <c:pt idx="15" formatCode="General">
                  <c:v>64113</c:v>
                </c:pt>
                <c:pt idx="16" formatCode="General">
                  <c:v>66292</c:v>
                </c:pt>
                <c:pt idx="17" formatCode="General">
                  <c:v>62093</c:v>
                </c:pt>
                <c:pt idx="18" formatCode="General">
                  <c:v>60849</c:v>
                </c:pt>
                <c:pt idx="19" formatCode="General">
                  <c:v>65886</c:v>
                </c:pt>
                <c:pt idx="20" formatCode="General">
                  <c:v>56536</c:v>
                </c:pt>
                <c:pt idx="21">
                  <c:v>59733</c:v>
                </c:pt>
                <c:pt idx="22">
                  <c:v>51484</c:v>
                </c:pt>
                <c:pt idx="23" formatCode="General">
                  <c:v>59151</c:v>
                </c:pt>
                <c:pt idx="24" formatCode="General">
                  <c:v>63087</c:v>
                </c:pt>
                <c:pt idx="25" formatCode="General">
                  <c:v>64274</c:v>
                </c:pt>
                <c:pt idx="26" formatCode="General">
                  <c:v>61675</c:v>
                </c:pt>
                <c:pt idx="27" formatCode="General">
                  <c:v>56842</c:v>
                </c:pt>
                <c:pt idx="28" formatCode="General">
                  <c:v>60252</c:v>
                </c:pt>
                <c:pt idx="29" formatCode="General">
                  <c:v>64366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E4-4DBF-A04B-E6885B5A313B}"/>
            </c:ext>
          </c:extLst>
        </c:ser>
        <c:ser>
          <c:idx val="2"/>
          <c:order val="2"/>
          <c:tx>
            <c:strRef>
              <c:f>Septembre!$D$1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Septembre!$A$2:$A$31</c:f>
              <c:numCache>
                <c:formatCode>m/d/yyyy</c:formatCode>
                <c:ptCount val="30"/>
                <c:pt idx="0">
                  <c:v>45170</c:v>
                </c:pt>
                <c:pt idx="1">
                  <c:v>45171</c:v>
                </c:pt>
                <c:pt idx="2">
                  <c:v>45172</c:v>
                </c:pt>
                <c:pt idx="3">
                  <c:v>45173</c:v>
                </c:pt>
                <c:pt idx="4">
                  <c:v>45174</c:v>
                </c:pt>
                <c:pt idx="5">
                  <c:v>45175</c:v>
                </c:pt>
                <c:pt idx="6">
                  <c:v>45176</c:v>
                </c:pt>
                <c:pt idx="7">
                  <c:v>45177</c:v>
                </c:pt>
                <c:pt idx="8">
                  <c:v>45178</c:v>
                </c:pt>
                <c:pt idx="9">
                  <c:v>45179</c:v>
                </c:pt>
                <c:pt idx="10">
                  <c:v>45180</c:v>
                </c:pt>
                <c:pt idx="11">
                  <c:v>45181</c:v>
                </c:pt>
                <c:pt idx="12">
                  <c:v>45182</c:v>
                </c:pt>
                <c:pt idx="13">
                  <c:v>45183</c:v>
                </c:pt>
                <c:pt idx="14">
                  <c:v>45184</c:v>
                </c:pt>
                <c:pt idx="15">
                  <c:v>45185</c:v>
                </c:pt>
                <c:pt idx="16">
                  <c:v>45186</c:v>
                </c:pt>
                <c:pt idx="17">
                  <c:v>45187</c:v>
                </c:pt>
                <c:pt idx="18">
                  <c:v>45188</c:v>
                </c:pt>
                <c:pt idx="19">
                  <c:v>45189</c:v>
                </c:pt>
                <c:pt idx="20">
                  <c:v>45190</c:v>
                </c:pt>
                <c:pt idx="21">
                  <c:v>45191</c:v>
                </c:pt>
                <c:pt idx="22">
                  <c:v>45192</c:v>
                </c:pt>
                <c:pt idx="23">
                  <c:v>45193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45199</c:v>
                </c:pt>
              </c:numCache>
            </c:numRef>
          </c:cat>
          <c:val>
            <c:numRef>
              <c:f>Septembre!$D$2:$D$31</c:f>
              <c:numCache>
                <c:formatCode>_(* #,##0_);_(* \(#,##0\);_(* "-"_);_(@_)</c:formatCode>
                <c:ptCount val="30"/>
                <c:pt idx="0">
                  <c:v>1032787</c:v>
                </c:pt>
                <c:pt idx="1">
                  <c:v>969083</c:v>
                </c:pt>
                <c:pt idx="2" formatCode="General">
                  <c:v>897219</c:v>
                </c:pt>
                <c:pt idx="3" formatCode="General">
                  <c:v>1017480</c:v>
                </c:pt>
                <c:pt idx="4" formatCode="General">
                  <c:v>1037770</c:v>
                </c:pt>
                <c:pt idx="5" formatCode="General">
                  <c:v>929153</c:v>
                </c:pt>
                <c:pt idx="6" formatCode="General">
                  <c:v>949147</c:v>
                </c:pt>
                <c:pt idx="7" formatCode="General">
                  <c:v>1020320</c:v>
                </c:pt>
                <c:pt idx="8" formatCode="General">
                  <c:v>984197</c:v>
                </c:pt>
                <c:pt idx="9" formatCode="General">
                  <c:v>932671</c:v>
                </c:pt>
                <c:pt idx="10" formatCode="General">
                  <c:v>1021328</c:v>
                </c:pt>
                <c:pt idx="11" formatCode="General">
                  <c:v>920192</c:v>
                </c:pt>
                <c:pt idx="12" formatCode="General">
                  <c:v>942826</c:v>
                </c:pt>
                <c:pt idx="13" formatCode="General">
                  <c:v>943778</c:v>
                </c:pt>
                <c:pt idx="14" formatCode="General">
                  <c:v>1042709</c:v>
                </c:pt>
                <c:pt idx="15" formatCode="General">
                  <c:v>949526</c:v>
                </c:pt>
                <c:pt idx="16" formatCode="General">
                  <c:v>896580</c:v>
                </c:pt>
                <c:pt idx="17" formatCode="General">
                  <c:v>957607</c:v>
                </c:pt>
                <c:pt idx="18" formatCode="General">
                  <c:v>988559</c:v>
                </c:pt>
                <c:pt idx="19" formatCode="General">
                  <c:v>894696</c:v>
                </c:pt>
                <c:pt idx="20" formatCode="General">
                  <c:v>919247</c:v>
                </c:pt>
                <c:pt idx="21">
                  <c:v>932974</c:v>
                </c:pt>
                <c:pt idx="22">
                  <c:v>806071</c:v>
                </c:pt>
                <c:pt idx="23" formatCode="General">
                  <c:v>936504</c:v>
                </c:pt>
                <c:pt idx="24" formatCode="General">
                  <c:v>952739</c:v>
                </c:pt>
                <c:pt idx="25" formatCode="General">
                  <c:v>1016089</c:v>
                </c:pt>
                <c:pt idx="26" formatCode="General">
                  <c:v>903600</c:v>
                </c:pt>
                <c:pt idx="27" formatCode="General">
                  <c:v>896765</c:v>
                </c:pt>
                <c:pt idx="28" formatCode="General">
                  <c:v>958902</c:v>
                </c:pt>
                <c:pt idx="29" formatCode="General">
                  <c:v>920306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E4-4DBF-A04B-E6885B5A3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9290712"/>
        <c:axId val="409284832"/>
      </c:barChart>
      <c:lineChart>
        <c:grouping val="standard"/>
        <c:varyColors val="0"/>
        <c:ser>
          <c:idx val="3"/>
          <c:order val="3"/>
          <c:tx>
            <c:strRef>
              <c:f>Septembre!$E$1</c:f>
              <c:strCache>
                <c:ptCount val="1"/>
                <c:pt idx="0">
                  <c:v>Success % without exclusion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Septembre!$A$2:$A$31</c:f>
              <c:numCache>
                <c:formatCode>m/d/yyyy</c:formatCode>
                <c:ptCount val="30"/>
                <c:pt idx="0">
                  <c:v>45170</c:v>
                </c:pt>
                <c:pt idx="1">
                  <c:v>45171</c:v>
                </c:pt>
                <c:pt idx="2">
                  <c:v>45172</c:v>
                </c:pt>
                <c:pt idx="3">
                  <c:v>45173</c:v>
                </c:pt>
                <c:pt idx="4">
                  <c:v>45174</c:v>
                </c:pt>
                <c:pt idx="5">
                  <c:v>45175</c:v>
                </c:pt>
                <c:pt idx="6">
                  <c:v>45176</c:v>
                </c:pt>
                <c:pt idx="7">
                  <c:v>45177</c:v>
                </c:pt>
                <c:pt idx="8">
                  <c:v>45178</c:v>
                </c:pt>
                <c:pt idx="9">
                  <c:v>45179</c:v>
                </c:pt>
                <c:pt idx="10">
                  <c:v>45180</c:v>
                </c:pt>
                <c:pt idx="11">
                  <c:v>45181</c:v>
                </c:pt>
                <c:pt idx="12">
                  <c:v>45182</c:v>
                </c:pt>
                <c:pt idx="13">
                  <c:v>45183</c:v>
                </c:pt>
                <c:pt idx="14">
                  <c:v>45184</c:v>
                </c:pt>
                <c:pt idx="15">
                  <c:v>45185</c:v>
                </c:pt>
                <c:pt idx="16">
                  <c:v>45186</c:v>
                </c:pt>
                <c:pt idx="17">
                  <c:v>45187</c:v>
                </c:pt>
                <c:pt idx="18">
                  <c:v>45188</c:v>
                </c:pt>
                <c:pt idx="19">
                  <c:v>45189</c:v>
                </c:pt>
                <c:pt idx="20">
                  <c:v>45190</c:v>
                </c:pt>
                <c:pt idx="21">
                  <c:v>45191</c:v>
                </c:pt>
                <c:pt idx="22">
                  <c:v>45192</c:v>
                </c:pt>
                <c:pt idx="23">
                  <c:v>45193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45199</c:v>
                </c:pt>
              </c:numCache>
            </c:numRef>
          </c:cat>
          <c:val>
            <c:numRef>
              <c:f>Septembre!$E$2:$E$31</c:f>
              <c:numCache>
                <c:formatCode>General</c:formatCode>
                <c:ptCount val="30"/>
                <c:pt idx="0">
                  <c:v>93.11</c:v>
                </c:pt>
                <c:pt idx="1">
                  <c:v>93.04</c:v>
                </c:pt>
                <c:pt idx="2">
                  <c:v>92.65</c:v>
                </c:pt>
                <c:pt idx="3">
                  <c:v>93.55</c:v>
                </c:pt>
                <c:pt idx="4">
                  <c:v>93.6</c:v>
                </c:pt>
                <c:pt idx="5">
                  <c:v>93.05</c:v>
                </c:pt>
                <c:pt idx="6">
                  <c:v>93.56</c:v>
                </c:pt>
                <c:pt idx="7">
                  <c:v>93.25</c:v>
                </c:pt>
                <c:pt idx="8">
                  <c:v>93.03</c:v>
                </c:pt>
                <c:pt idx="9">
                  <c:v>92.98</c:v>
                </c:pt>
                <c:pt idx="10">
                  <c:v>93.21</c:v>
                </c:pt>
                <c:pt idx="11">
                  <c:v>92.96</c:v>
                </c:pt>
                <c:pt idx="12">
                  <c:v>93.33</c:v>
                </c:pt>
                <c:pt idx="13">
                  <c:v>94.27</c:v>
                </c:pt>
                <c:pt idx="14">
                  <c:v>93.8</c:v>
                </c:pt>
                <c:pt idx="15">
                  <c:v>93.25</c:v>
                </c:pt>
                <c:pt idx="16">
                  <c:v>92.61</c:v>
                </c:pt>
                <c:pt idx="17">
                  <c:v>93.52</c:v>
                </c:pt>
                <c:pt idx="18">
                  <c:v>93.84</c:v>
                </c:pt>
                <c:pt idx="19">
                  <c:v>92.64</c:v>
                </c:pt>
                <c:pt idx="20">
                  <c:v>93.85</c:v>
                </c:pt>
                <c:pt idx="21">
                  <c:v>93.6</c:v>
                </c:pt>
                <c:pt idx="22">
                  <c:v>93.61</c:v>
                </c:pt>
                <c:pt idx="23">
                  <c:v>93.68</c:v>
                </c:pt>
                <c:pt idx="24">
                  <c:v>93.38</c:v>
                </c:pt>
                <c:pt idx="25">
                  <c:v>93.67</c:v>
                </c:pt>
                <c:pt idx="26">
                  <c:v>93.17</c:v>
                </c:pt>
                <c:pt idx="27">
                  <c:v>93.66</c:v>
                </c:pt>
                <c:pt idx="28">
                  <c:v>93.72</c:v>
                </c:pt>
                <c:pt idx="29">
                  <c:v>93.01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E4-4DBF-A04B-E6885B5A313B}"/>
            </c:ext>
          </c:extLst>
        </c:ser>
        <c:ser>
          <c:idx val="4"/>
          <c:order val="4"/>
          <c:tx>
            <c:strRef>
              <c:f>Septembre!$F$1</c:f>
              <c:strCache>
                <c:ptCount val="1"/>
                <c:pt idx="0">
                  <c:v>Success % with exclusion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Septembre!$A$2:$A$31</c:f>
              <c:numCache>
                <c:formatCode>m/d/yyyy</c:formatCode>
                <c:ptCount val="30"/>
                <c:pt idx="0">
                  <c:v>45170</c:v>
                </c:pt>
                <c:pt idx="1">
                  <c:v>45171</c:v>
                </c:pt>
                <c:pt idx="2">
                  <c:v>45172</c:v>
                </c:pt>
                <c:pt idx="3">
                  <c:v>45173</c:v>
                </c:pt>
                <c:pt idx="4">
                  <c:v>45174</c:v>
                </c:pt>
                <c:pt idx="5">
                  <c:v>45175</c:v>
                </c:pt>
                <c:pt idx="6">
                  <c:v>45176</c:v>
                </c:pt>
                <c:pt idx="7">
                  <c:v>45177</c:v>
                </c:pt>
                <c:pt idx="8">
                  <c:v>45178</c:v>
                </c:pt>
                <c:pt idx="9">
                  <c:v>45179</c:v>
                </c:pt>
                <c:pt idx="10">
                  <c:v>45180</c:v>
                </c:pt>
                <c:pt idx="11">
                  <c:v>45181</c:v>
                </c:pt>
                <c:pt idx="12">
                  <c:v>45182</c:v>
                </c:pt>
                <c:pt idx="13">
                  <c:v>45183</c:v>
                </c:pt>
                <c:pt idx="14">
                  <c:v>45184</c:v>
                </c:pt>
                <c:pt idx="15">
                  <c:v>45185</c:v>
                </c:pt>
                <c:pt idx="16">
                  <c:v>45186</c:v>
                </c:pt>
                <c:pt idx="17">
                  <c:v>45187</c:v>
                </c:pt>
                <c:pt idx="18">
                  <c:v>45188</c:v>
                </c:pt>
                <c:pt idx="19">
                  <c:v>45189</c:v>
                </c:pt>
                <c:pt idx="20">
                  <c:v>45190</c:v>
                </c:pt>
                <c:pt idx="21">
                  <c:v>45191</c:v>
                </c:pt>
                <c:pt idx="22">
                  <c:v>45192</c:v>
                </c:pt>
                <c:pt idx="23">
                  <c:v>45193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45199</c:v>
                </c:pt>
              </c:numCache>
            </c:numRef>
          </c:cat>
          <c:val>
            <c:numRef>
              <c:f>Septembre!$F$2:$F$31</c:f>
              <c:numCache>
                <c:formatCode>General</c:formatCode>
                <c:ptCount val="30"/>
                <c:pt idx="0">
                  <c:v>99.82</c:v>
                </c:pt>
                <c:pt idx="1">
                  <c:v>99.74</c:v>
                </c:pt>
                <c:pt idx="2">
                  <c:v>99.78</c:v>
                </c:pt>
                <c:pt idx="3">
                  <c:v>99.81</c:v>
                </c:pt>
                <c:pt idx="4">
                  <c:v>99.82</c:v>
                </c:pt>
                <c:pt idx="5">
                  <c:v>99.81</c:v>
                </c:pt>
                <c:pt idx="6">
                  <c:v>99.82</c:v>
                </c:pt>
                <c:pt idx="7">
                  <c:v>99.81</c:v>
                </c:pt>
                <c:pt idx="8">
                  <c:v>99.84</c:v>
                </c:pt>
                <c:pt idx="9">
                  <c:v>99.82</c:v>
                </c:pt>
                <c:pt idx="10">
                  <c:v>99.82</c:v>
                </c:pt>
                <c:pt idx="11">
                  <c:v>99.83</c:v>
                </c:pt>
                <c:pt idx="12">
                  <c:v>99.79</c:v>
                </c:pt>
                <c:pt idx="13">
                  <c:v>99.81</c:v>
                </c:pt>
                <c:pt idx="14" formatCode="0.00">
                  <c:v>99.83</c:v>
                </c:pt>
                <c:pt idx="15" formatCode="0.00">
                  <c:v>99.82</c:v>
                </c:pt>
                <c:pt idx="16" formatCode="0.00">
                  <c:v>99.78</c:v>
                </c:pt>
                <c:pt idx="17">
                  <c:v>99.82</c:v>
                </c:pt>
                <c:pt idx="18" formatCode="0.00">
                  <c:v>99.84</c:v>
                </c:pt>
                <c:pt idx="19" formatCode="0.00">
                  <c:v>99.61</c:v>
                </c:pt>
                <c:pt idx="20" formatCode="0.00">
                  <c:v>99.82</c:v>
                </c:pt>
                <c:pt idx="21">
                  <c:v>99.85</c:v>
                </c:pt>
                <c:pt idx="22">
                  <c:v>99.76</c:v>
                </c:pt>
                <c:pt idx="23">
                  <c:v>99.82</c:v>
                </c:pt>
                <c:pt idx="24">
                  <c:v>99.82</c:v>
                </c:pt>
                <c:pt idx="25">
                  <c:v>99.82</c:v>
                </c:pt>
                <c:pt idx="26">
                  <c:v>99.82</c:v>
                </c:pt>
                <c:pt idx="27">
                  <c:v>99.81</c:v>
                </c:pt>
                <c:pt idx="28">
                  <c:v>99.81</c:v>
                </c:pt>
                <c:pt idx="29">
                  <c:v>99.77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E4-4DBF-A04B-E6885B5A3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289536"/>
        <c:axId val="409285224"/>
      </c:lineChart>
      <c:dateAx>
        <c:axId val="4092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84832"/>
        <c:crosses val="autoZero"/>
        <c:auto val="1"/>
        <c:lblOffset val="100"/>
        <c:baseTimeUnit val="days"/>
      </c:dateAx>
      <c:valAx>
        <c:axId val="40928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90712"/>
        <c:crosses val="autoZero"/>
        <c:crossBetween val="between"/>
      </c:valAx>
      <c:valAx>
        <c:axId val="40928522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89536"/>
        <c:crosses val="max"/>
        <c:crossBetween val="between"/>
      </c:valAx>
      <c:dateAx>
        <c:axId val="4092895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0928522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I" sz="1800" b="0" i="0" baseline="0">
                <a:effectLst/>
              </a:rPr>
              <a:t> Seamless Spetembre Error</a:t>
            </a:r>
            <a:endParaRPr lang="fr-C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'Septembre Error'!$B$1</c:f>
              <c:strCache>
                <c:ptCount val="1"/>
                <c:pt idx="0">
                  <c:v>Nombre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'Septembre Error'!$A$2:$A$23</c:f>
              <c:strCache>
                <c:ptCount val="22"/>
                <c:pt idx="0">
                  <c:v>SM Delivery Fail - Memory Capacity Exceeded           </c:v>
                </c:pt>
                <c:pt idx="1">
                  <c:v>Absent Subscriber for SM - IMSI Detach                </c:v>
                </c:pt>
                <c:pt idx="2">
                  <c:v>Absent Subscriber for SM - Restricted Area            </c:v>
                </c:pt>
                <c:pt idx="3">
                  <c:v>MAP P Abort - - PROVIDER_MALFUNCTION                  </c:v>
                </c:pt>
                <c:pt idx="4">
                  <c:v>Unknown Subscriber                                    </c:v>
                </c:pt>
                <c:pt idx="5">
                  <c:v>SM Delivery Fail - Equipment Protocol Err             </c:v>
                </c:pt>
                <c:pt idx="6">
                  <c:v>Subscriber Busy for MT                                </c:v>
                </c:pt>
                <c:pt idx="7">
                  <c:v>Stack/Sig Error Map Unrecognised Transaction ID       </c:v>
                </c:pt>
                <c:pt idx="8">
                  <c:v>Unidentified Subscriber                               </c:v>
                </c:pt>
                <c:pt idx="9">
                  <c:v>Timeout at SRI                                        </c:v>
                </c:pt>
                <c:pt idx="10">
                  <c:v>Call Barred                                           </c:v>
                </c:pt>
                <c:pt idx="11">
                  <c:v>Tele Service Not Provisioned                          </c:v>
                </c:pt>
                <c:pt idx="12">
                  <c:v>HLR/MSC Timeout                                       </c:v>
                </c:pt>
                <c:pt idx="13">
                  <c:v>Timeout at MT                                         </c:v>
                </c:pt>
                <c:pt idx="14">
                  <c:v>Unknown Errors                                        </c:v>
                </c:pt>
                <c:pt idx="15">
                  <c:v>Network System Failure                                </c:v>
                </c:pt>
                <c:pt idx="16">
                  <c:v>MTS Indication Firewall Response Timeout              </c:v>
                </c:pt>
                <c:pt idx="17">
                  <c:v>UDTS Error                                            </c:v>
                </c:pt>
                <c:pt idx="18">
                  <c:v>Provider Error Service Completion Failure             </c:v>
                </c:pt>
                <c:pt idx="19">
                  <c:v>Stack/Sig Error Map User Resource Limitation          </c:v>
                </c:pt>
                <c:pt idx="20">
                  <c:v>Roaming Not Allowed                                   </c:v>
                </c:pt>
                <c:pt idx="21">
                  <c:v>SS Error Status                                       </c:v>
                </c:pt>
              </c:strCache>
            </c:strRef>
          </c:cat>
          <c:val>
            <c:numRef>
              <c:f>'Septembre Error'!$B$2:$B$23</c:f>
              <c:numCache>
                <c:formatCode>General</c:formatCode>
                <c:ptCount val="22"/>
                <c:pt idx="0">
                  <c:v>1325220</c:v>
                </c:pt>
                <c:pt idx="1">
                  <c:v>316848</c:v>
                </c:pt>
                <c:pt idx="2">
                  <c:v>163984</c:v>
                </c:pt>
                <c:pt idx="3">
                  <c:v>48590</c:v>
                </c:pt>
                <c:pt idx="4">
                  <c:v>17886</c:v>
                </c:pt>
                <c:pt idx="5">
                  <c:v>9794</c:v>
                </c:pt>
                <c:pt idx="6">
                  <c:v>3278</c:v>
                </c:pt>
                <c:pt idx="7">
                  <c:v>2730</c:v>
                </c:pt>
                <c:pt idx="8">
                  <c:v>2706</c:v>
                </c:pt>
                <c:pt idx="9">
                  <c:v>1387</c:v>
                </c:pt>
                <c:pt idx="10">
                  <c:v>1108</c:v>
                </c:pt>
                <c:pt idx="11">
                  <c:v>547</c:v>
                </c:pt>
                <c:pt idx="12">
                  <c:v>383</c:v>
                </c:pt>
                <c:pt idx="13">
                  <c:v>242</c:v>
                </c:pt>
                <c:pt idx="14">
                  <c:v>85</c:v>
                </c:pt>
                <c:pt idx="15">
                  <c:v>84</c:v>
                </c:pt>
                <c:pt idx="16">
                  <c:v>18</c:v>
                </c:pt>
                <c:pt idx="17">
                  <c:v>10</c:v>
                </c:pt>
                <c:pt idx="18">
                  <c:v>7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86-4EF1-B05E-A9F5A1A0E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602488"/>
        <c:axId val="346612288"/>
      </c:barChart>
      <c:lineChart>
        <c:grouping val="standard"/>
        <c:varyColors val="0"/>
        <c:ser>
          <c:idx val="1"/>
          <c:order val="1"/>
          <c:tx>
            <c:strRef>
              <c:f>'Septembre Error'!$C$1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'Septembre Error'!$A$2:$A$23</c:f>
              <c:strCache>
                <c:ptCount val="22"/>
                <c:pt idx="0">
                  <c:v>SM Delivery Fail - Memory Capacity Exceeded           </c:v>
                </c:pt>
                <c:pt idx="1">
                  <c:v>Absent Subscriber for SM - IMSI Detach                </c:v>
                </c:pt>
                <c:pt idx="2">
                  <c:v>Absent Subscriber for SM - Restricted Area            </c:v>
                </c:pt>
                <c:pt idx="3">
                  <c:v>MAP P Abort - - PROVIDER_MALFUNCTION                  </c:v>
                </c:pt>
                <c:pt idx="4">
                  <c:v>Unknown Subscriber                                    </c:v>
                </c:pt>
                <c:pt idx="5">
                  <c:v>SM Delivery Fail - Equipment Protocol Err             </c:v>
                </c:pt>
                <c:pt idx="6">
                  <c:v>Subscriber Busy for MT                                </c:v>
                </c:pt>
                <c:pt idx="7">
                  <c:v>Stack/Sig Error Map Unrecognised Transaction ID       </c:v>
                </c:pt>
                <c:pt idx="8">
                  <c:v>Unidentified Subscriber                               </c:v>
                </c:pt>
                <c:pt idx="9">
                  <c:v>Timeout at SRI                                        </c:v>
                </c:pt>
                <c:pt idx="10">
                  <c:v>Call Barred                                           </c:v>
                </c:pt>
                <c:pt idx="11">
                  <c:v>Tele Service Not Provisioned                          </c:v>
                </c:pt>
                <c:pt idx="12">
                  <c:v>HLR/MSC Timeout                                       </c:v>
                </c:pt>
                <c:pt idx="13">
                  <c:v>Timeout at MT                                         </c:v>
                </c:pt>
                <c:pt idx="14">
                  <c:v>Unknown Errors                                        </c:v>
                </c:pt>
                <c:pt idx="15">
                  <c:v>Network System Failure                                </c:v>
                </c:pt>
                <c:pt idx="16">
                  <c:v>MTS Indication Firewall Response Timeout              </c:v>
                </c:pt>
                <c:pt idx="17">
                  <c:v>UDTS Error                                            </c:v>
                </c:pt>
                <c:pt idx="18">
                  <c:v>Provider Error Service Completion Failure             </c:v>
                </c:pt>
                <c:pt idx="19">
                  <c:v>Stack/Sig Error Map User Resource Limitation          </c:v>
                </c:pt>
                <c:pt idx="20">
                  <c:v>Roaming Not Allowed                                   </c:v>
                </c:pt>
                <c:pt idx="21">
                  <c:v>SS Error Status                                       </c:v>
                </c:pt>
              </c:strCache>
            </c:strRef>
          </c:cat>
          <c:val>
            <c:numRef>
              <c:f>'Septembre Error'!$C$2:$C$23</c:f>
              <c:numCache>
                <c:formatCode>0.00</c:formatCode>
                <c:ptCount val="22"/>
                <c:pt idx="0">
                  <c:v>69.935701499594714</c:v>
                </c:pt>
                <c:pt idx="1">
                  <c:v>16.720987570926777</c:v>
                </c:pt>
                <c:pt idx="2">
                  <c:v>8.6539111051067277</c:v>
                </c:pt>
                <c:pt idx="3">
                  <c:v>2.5642351729262365</c:v>
                </c:pt>
                <c:pt idx="4">
                  <c:v>0.94389607538503117</c:v>
                </c:pt>
                <c:pt idx="5">
                  <c:v>0.51685777492569573</c:v>
                </c:pt>
                <c:pt idx="6">
                  <c:v>0.17298956363145096</c:v>
                </c:pt>
                <c:pt idx="7">
                  <c:v>0.14407001486084842</c:v>
                </c:pt>
                <c:pt idx="8">
                  <c:v>0.14280346527965415</c:v>
                </c:pt>
                <c:pt idx="9">
                  <c:v>7.3196011213185627E-2</c:v>
                </c:pt>
                <c:pt idx="10">
                  <c:v>5.8472372331802219E-2</c:v>
                </c:pt>
                <c:pt idx="11">
                  <c:v>2.8866775871386113E-2</c:v>
                </c:pt>
                <c:pt idx="12">
                  <c:v>2.0212020399891922E-2</c:v>
                </c:pt>
                <c:pt idx="13">
                  <c:v>1.2771041610375575E-2</c:v>
                </c:pt>
                <c:pt idx="14">
                  <c:v>4.4856964333963795E-3</c:v>
                </c:pt>
                <c:pt idx="15">
                  <c:v>4.4329235341799512E-3</c:v>
                </c:pt>
                <c:pt idx="16">
                  <c:v>9.4991218589570391E-4</c:v>
                </c:pt>
                <c:pt idx="17">
                  <c:v>5.2772899216427997E-4</c:v>
                </c:pt>
                <c:pt idx="18">
                  <c:v>3.6941029451499597E-4</c:v>
                </c:pt>
                <c:pt idx="19">
                  <c:v>1.5831869764928398E-4</c:v>
                </c:pt>
                <c:pt idx="20">
                  <c:v>5.2772899216427992E-5</c:v>
                </c:pt>
                <c:pt idx="21">
                  <c:v>5.2772899216427992E-5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86-4EF1-B05E-A9F5A1A0E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610720"/>
        <c:axId val="346613072"/>
      </c:lineChart>
      <c:catAx>
        <c:axId val="34660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12288"/>
        <c:crosses val="autoZero"/>
        <c:auto val="1"/>
        <c:lblAlgn val="ctr"/>
        <c:lblOffset val="100"/>
        <c:noMultiLvlLbl val="0"/>
      </c:catAx>
      <c:valAx>
        <c:axId val="34661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02488"/>
        <c:crosses val="autoZero"/>
        <c:crossBetween val="between"/>
      </c:valAx>
      <c:valAx>
        <c:axId val="346613072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10720"/>
        <c:crosses val="max"/>
        <c:crossBetween val="between"/>
      </c:valAx>
      <c:catAx>
        <c:axId val="3466107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6613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I"/>
              <a:t>EVD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Octobre!$B$1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Octobre!$A$2:$A$32</c:f>
              <c:numCache>
                <c:formatCode>m/d/yyyy</c:formatCode>
                <c:ptCount val="31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  <c:pt idx="7">
                  <c:v>45207</c:v>
                </c:pt>
                <c:pt idx="8">
                  <c:v>45208</c:v>
                </c:pt>
                <c:pt idx="9">
                  <c:v>45209</c:v>
                </c:pt>
                <c:pt idx="10">
                  <c:v>45210</c:v>
                </c:pt>
                <c:pt idx="11">
                  <c:v>45211</c:v>
                </c:pt>
                <c:pt idx="12">
                  <c:v>45212</c:v>
                </c:pt>
                <c:pt idx="13">
                  <c:v>45213</c:v>
                </c:pt>
                <c:pt idx="14">
                  <c:v>45214</c:v>
                </c:pt>
                <c:pt idx="15">
                  <c:v>45215</c:v>
                </c:pt>
                <c:pt idx="16">
                  <c:v>45216</c:v>
                </c:pt>
                <c:pt idx="17">
                  <c:v>45217</c:v>
                </c:pt>
                <c:pt idx="18">
                  <c:v>45218</c:v>
                </c:pt>
                <c:pt idx="19">
                  <c:v>45219</c:v>
                </c:pt>
                <c:pt idx="20">
                  <c:v>45220</c:v>
                </c:pt>
                <c:pt idx="21">
                  <c:v>45221</c:v>
                </c:pt>
                <c:pt idx="22">
                  <c:v>45222</c:v>
                </c:pt>
                <c:pt idx="23">
                  <c:v>45223</c:v>
                </c:pt>
                <c:pt idx="24">
                  <c:v>45224</c:v>
                </c:pt>
                <c:pt idx="25">
                  <c:v>45225</c:v>
                </c:pt>
                <c:pt idx="26">
                  <c:v>45226</c:v>
                </c:pt>
                <c:pt idx="27">
                  <c:v>45227</c:v>
                </c:pt>
                <c:pt idx="28">
                  <c:v>45228</c:v>
                </c:pt>
                <c:pt idx="29">
                  <c:v>45229</c:v>
                </c:pt>
                <c:pt idx="30">
                  <c:v>45230</c:v>
                </c:pt>
              </c:numCache>
            </c:numRef>
          </c:cat>
          <c:val>
            <c:numRef>
              <c:f>Octobre!$B$2:$B$32</c:f>
              <c:numCache>
                <c:formatCode>General</c:formatCode>
                <c:ptCount val="31"/>
                <c:pt idx="0">
                  <c:v>806722</c:v>
                </c:pt>
                <c:pt idx="1">
                  <c:v>854970</c:v>
                </c:pt>
                <c:pt idx="2">
                  <c:v>885857</c:v>
                </c:pt>
                <c:pt idx="3">
                  <c:v>823642</c:v>
                </c:pt>
                <c:pt idx="4">
                  <c:v>831092</c:v>
                </c:pt>
                <c:pt idx="5">
                  <c:v>860809</c:v>
                </c:pt>
                <c:pt idx="6">
                  <c:v>858783</c:v>
                </c:pt>
                <c:pt idx="7">
                  <c:v>743501</c:v>
                </c:pt>
                <c:pt idx="8">
                  <c:v>893277</c:v>
                </c:pt>
                <c:pt idx="9">
                  <c:v>907973</c:v>
                </c:pt>
                <c:pt idx="10">
                  <c:v>808778</c:v>
                </c:pt>
                <c:pt idx="11">
                  <c:v>822283</c:v>
                </c:pt>
                <c:pt idx="12">
                  <c:v>924053</c:v>
                </c:pt>
                <c:pt idx="13">
                  <c:v>853788</c:v>
                </c:pt>
                <c:pt idx="14">
                  <c:v>694607</c:v>
                </c:pt>
                <c:pt idx="15">
                  <c:v>834210</c:v>
                </c:pt>
                <c:pt idx="16">
                  <c:v>817012</c:v>
                </c:pt>
                <c:pt idx="17">
                  <c:v>805108</c:v>
                </c:pt>
                <c:pt idx="18">
                  <c:v>793980</c:v>
                </c:pt>
                <c:pt idx="19">
                  <c:v>888626</c:v>
                </c:pt>
                <c:pt idx="20">
                  <c:v>861733</c:v>
                </c:pt>
                <c:pt idx="21">
                  <c:v>795996</c:v>
                </c:pt>
                <c:pt idx="22">
                  <c:v>811383</c:v>
                </c:pt>
                <c:pt idx="23">
                  <c:v>877854</c:v>
                </c:pt>
                <c:pt idx="24">
                  <c:v>777937</c:v>
                </c:pt>
                <c:pt idx="25">
                  <c:v>798532</c:v>
                </c:pt>
                <c:pt idx="26">
                  <c:v>889882</c:v>
                </c:pt>
                <c:pt idx="27">
                  <c:v>900129</c:v>
                </c:pt>
                <c:pt idx="28">
                  <c:v>851395</c:v>
                </c:pt>
                <c:pt idx="29">
                  <c:v>802425</c:v>
                </c:pt>
                <c:pt idx="30">
                  <c:v>948469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33-4983-82FB-5C8E583A1979}"/>
            </c:ext>
          </c:extLst>
        </c:ser>
        <c:ser>
          <c:idx val="1"/>
          <c:order val="1"/>
          <c:tx>
            <c:strRef>
              <c:f>Octobre!$C$1</c:f>
              <c:strCache>
                <c:ptCount val="1"/>
                <c:pt idx="0">
                  <c:v>Error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Octobre!$A$2:$A$32</c:f>
              <c:numCache>
                <c:formatCode>m/d/yyyy</c:formatCode>
                <c:ptCount val="31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  <c:pt idx="7">
                  <c:v>45207</c:v>
                </c:pt>
                <c:pt idx="8">
                  <c:v>45208</c:v>
                </c:pt>
                <c:pt idx="9">
                  <c:v>45209</c:v>
                </c:pt>
                <c:pt idx="10">
                  <c:v>45210</c:v>
                </c:pt>
                <c:pt idx="11">
                  <c:v>45211</c:v>
                </c:pt>
                <c:pt idx="12">
                  <c:v>45212</c:v>
                </c:pt>
                <c:pt idx="13">
                  <c:v>45213</c:v>
                </c:pt>
                <c:pt idx="14">
                  <c:v>45214</c:v>
                </c:pt>
                <c:pt idx="15">
                  <c:v>45215</c:v>
                </c:pt>
                <c:pt idx="16">
                  <c:v>45216</c:v>
                </c:pt>
                <c:pt idx="17">
                  <c:v>45217</c:v>
                </c:pt>
                <c:pt idx="18">
                  <c:v>45218</c:v>
                </c:pt>
                <c:pt idx="19">
                  <c:v>45219</c:v>
                </c:pt>
                <c:pt idx="20">
                  <c:v>45220</c:v>
                </c:pt>
                <c:pt idx="21">
                  <c:v>45221</c:v>
                </c:pt>
                <c:pt idx="22">
                  <c:v>45222</c:v>
                </c:pt>
                <c:pt idx="23">
                  <c:v>45223</c:v>
                </c:pt>
                <c:pt idx="24">
                  <c:v>45224</c:v>
                </c:pt>
                <c:pt idx="25">
                  <c:v>45225</c:v>
                </c:pt>
                <c:pt idx="26">
                  <c:v>45226</c:v>
                </c:pt>
                <c:pt idx="27">
                  <c:v>45227</c:v>
                </c:pt>
                <c:pt idx="28">
                  <c:v>45228</c:v>
                </c:pt>
                <c:pt idx="29">
                  <c:v>45229</c:v>
                </c:pt>
                <c:pt idx="30">
                  <c:v>45230</c:v>
                </c:pt>
              </c:numCache>
            </c:numRef>
          </c:cat>
          <c:val>
            <c:numRef>
              <c:f>Octobre!$C$2:$C$32</c:f>
              <c:numCache>
                <c:formatCode>General</c:formatCode>
                <c:ptCount val="31"/>
                <c:pt idx="0">
                  <c:v>57909</c:v>
                </c:pt>
                <c:pt idx="1">
                  <c:v>58482</c:v>
                </c:pt>
                <c:pt idx="2">
                  <c:v>63188</c:v>
                </c:pt>
                <c:pt idx="3">
                  <c:v>58780</c:v>
                </c:pt>
                <c:pt idx="4">
                  <c:v>61141</c:v>
                </c:pt>
                <c:pt idx="5">
                  <c:v>44308</c:v>
                </c:pt>
                <c:pt idx="6">
                  <c:v>63961</c:v>
                </c:pt>
                <c:pt idx="7">
                  <c:v>59120</c:v>
                </c:pt>
                <c:pt idx="8">
                  <c:v>62087</c:v>
                </c:pt>
                <c:pt idx="9">
                  <c:v>64781</c:v>
                </c:pt>
                <c:pt idx="10">
                  <c:v>58522</c:v>
                </c:pt>
                <c:pt idx="11">
                  <c:v>56576</c:v>
                </c:pt>
                <c:pt idx="12">
                  <c:v>65701</c:v>
                </c:pt>
                <c:pt idx="13">
                  <c:v>69469</c:v>
                </c:pt>
                <c:pt idx="14">
                  <c:v>55478</c:v>
                </c:pt>
                <c:pt idx="15">
                  <c:v>56065</c:v>
                </c:pt>
                <c:pt idx="16">
                  <c:v>56749</c:v>
                </c:pt>
                <c:pt idx="17">
                  <c:v>58172</c:v>
                </c:pt>
                <c:pt idx="18">
                  <c:v>53599</c:v>
                </c:pt>
                <c:pt idx="19">
                  <c:v>64417</c:v>
                </c:pt>
                <c:pt idx="20">
                  <c:v>62938</c:v>
                </c:pt>
                <c:pt idx="21">
                  <c:v>64446</c:v>
                </c:pt>
                <c:pt idx="22">
                  <c:v>57855</c:v>
                </c:pt>
                <c:pt idx="23">
                  <c:v>57633</c:v>
                </c:pt>
                <c:pt idx="24">
                  <c:v>57413</c:v>
                </c:pt>
                <c:pt idx="25">
                  <c:v>56616</c:v>
                </c:pt>
                <c:pt idx="26">
                  <c:v>65336</c:v>
                </c:pt>
                <c:pt idx="27">
                  <c:v>69244</c:v>
                </c:pt>
                <c:pt idx="28">
                  <c:v>69625</c:v>
                </c:pt>
                <c:pt idx="29">
                  <c:v>60371</c:v>
                </c:pt>
                <c:pt idx="30">
                  <c:v>65091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33-4983-82FB-5C8E583A1979}"/>
            </c:ext>
          </c:extLst>
        </c:ser>
        <c:ser>
          <c:idx val="2"/>
          <c:order val="2"/>
          <c:tx>
            <c:strRef>
              <c:f>Octobre!$D$1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Octobre!$A$2:$A$32</c:f>
              <c:numCache>
                <c:formatCode>m/d/yyyy</c:formatCode>
                <c:ptCount val="31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  <c:pt idx="7">
                  <c:v>45207</c:v>
                </c:pt>
                <c:pt idx="8">
                  <c:v>45208</c:v>
                </c:pt>
                <c:pt idx="9">
                  <c:v>45209</c:v>
                </c:pt>
                <c:pt idx="10">
                  <c:v>45210</c:v>
                </c:pt>
                <c:pt idx="11">
                  <c:v>45211</c:v>
                </c:pt>
                <c:pt idx="12">
                  <c:v>45212</c:v>
                </c:pt>
                <c:pt idx="13">
                  <c:v>45213</c:v>
                </c:pt>
                <c:pt idx="14">
                  <c:v>45214</c:v>
                </c:pt>
                <c:pt idx="15">
                  <c:v>45215</c:v>
                </c:pt>
                <c:pt idx="16">
                  <c:v>45216</c:v>
                </c:pt>
                <c:pt idx="17">
                  <c:v>45217</c:v>
                </c:pt>
                <c:pt idx="18">
                  <c:v>45218</c:v>
                </c:pt>
                <c:pt idx="19">
                  <c:v>45219</c:v>
                </c:pt>
                <c:pt idx="20">
                  <c:v>45220</c:v>
                </c:pt>
                <c:pt idx="21">
                  <c:v>45221</c:v>
                </c:pt>
                <c:pt idx="22">
                  <c:v>45222</c:v>
                </c:pt>
                <c:pt idx="23">
                  <c:v>45223</c:v>
                </c:pt>
                <c:pt idx="24">
                  <c:v>45224</c:v>
                </c:pt>
                <c:pt idx="25">
                  <c:v>45225</c:v>
                </c:pt>
                <c:pt idx="26">
                  <c:v>45226</c:v>
                </c:pt>
                <c:pt idx="27">
                  <c:v>45227</c:v>
                </c:pt>
                <c:pt idx="28">
                  <c:v>45228</c:v>
                </c:pt>
                <c:pt idx="29">
                  <c:v>45229</c:v>
                </c:pt>
                <c:pt idx="30">
                  <c:v>45230</c:v>
                </c:pt>
              </c:numCache>
            </c:numRef>
          </c:cat>
          <c:val>
            <c:numRef>
              <c:f>Octobre!$D$2:$D$32</c:f>
              <c:numCache>
                <c:formatCode>General</c:formatCode>
                <c:ptCount val="31"/>
                <c:pt idx="0">
                  <c:v>864631</c:v>
                </c:pt>
                <c:pt idx="1">
                  <c:v>913452</c:v>
                </c:pt>
                <c:pt idx="2">
                  <c:v>949045</c:v>
                </c:pt>
                <c:pt idx="3">
                  <c:v>882422</c:v>
                </c:pt>
                <c:pt idx="4">
                  <c:v>892233</c:v>
                </c:pt>
                <c:pt idx="5">
                  <c:v>905117</c:v>
                </c:pt>
                <c:pt idx="6">
                  <c:v>922744</c:v>
                </c:pt>
                <c:pt idx="7">
                  <c:v>802621</c:v>
                </c:pt>
                <c:pt idx="8">
                  <c:v>955364</c:v>
                </c:pt>
                <c:pt idx="9">
                  <c:v>972754</c:v>
                </c:pt>
                <c:pt idx="10">
                  <c:v>867300</c:v>
                </c:pt>
                <c:pt idx="11">
                  <c:v>878859</c:v>
                </c:pt>
                <c:pt idx="12">
                  <c:v>989754</c:v>
                </c:pt>
                <c:pt idx="13">
                  <c:v>923257</c:v>
                </c:pt>
                <c:pt idx="14">
                  <c:v>750085</c:v>
                </c:pt>
                <c:pt idx="15">
                  <c:v>890275</c:v>
                </c:pt>
                <c:pt idx="16">
                  <c:v>873761</c:v>
                </c:pt>
                <c:pt idx="17">
                  <c:v>863280</c:v>
                </c:pt>
                <c:pt idx="18">
                  <c:v>847579</c:v>
                </c:pt>
                <c:pt idx="19">
                  <c:v>953043</c:v>
                </c:pt>
                <c:pt idx="20">
                  <c:v>924671</c:v>
                </c:pt>
                <c:pt idx="21">
                  <c:v>860442</c:v>
                </c:pt>
                <c:pt idx="22">
                  <c:v>869238</c:v>
                </c:pt>
                <c:pt idx="23">
                  <c:v>935487</c:v>
                </c:pt>
                <c:pt idx="24">
                  <c:v>835350</c:v>
                </c:pt>
                <c:pt idx="25">
                  <c:v>855148</c:v>
                </c:pt>
                <c:pt idx="26">
                  <c:v>955218</c:v>
                </c:pt>
                <c:pt idx="27">
                  <c:v>969373</c:v>
                </c:pt>
                <c:pt idx="28">
                  <c:v>921020</c:v>
                </c:pt>
                <c:pt idx="29">
                  <c:v>862796</c:v>
                </c:pt>
                <c:pt idx="30">
                  <c:v>1013560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33-4983-82FB-5C8E583A1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9290712"/>
        <c:axId val="409284832"/>
      </c:barChart>
      <c:lineChart>
        <c:grouping val="standard"/>
        <c:varyColors val="0"/>
        <c:ser>
          <c:idx val="3"/>
          <c:order val="3"/>
          <c:tx>
            <c:strRef>
              <c:f>Octobre!$E$1</c:f>
              <c:strCache>
                <c:ptCount val="1"/>
                <c:pt idx="0">
                  <c:v>Success % without exclusion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Octobre!$A$2:$A$32</c:f>
              <c:numCache>
                <c:formatCode>m/d/yyyy</c:formatCode>
                <c:ptCount val="31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  <c:pt idx="7">
                  <c:v>45207</c:v>
                </c:pt>
                <c:pt idx="8">
                  <c:v>45208</c:v>
                </c:pt>
                <c:pt idx="9">
                  <c:v>45209</c:v>
                </c:pt>
                <c:pt idx="10">
                  <c:v>45210</c:v>
                </c:pt>
                <c:pt idx="11">
                  <c:v>45211</c:v>
                </c:pt>
                <c:pt idx="12">
                  <c:v>45212</c:v>
                </c:pt>
                <c:pt idx="13">
                  <c:v>45213</c:v>
                </c:pt>
                <c:pt idx="14">
                  <c:v>45214</c:v>
                </c:pt>
                <c:pt idx="15">
                  <c:v>45215</c:v>
                </c:pt>
                <c:pt idx="16">
                  <c:v>45216</c:v>
                </c:pt>
                <c:pt idx="17">
                  <c:v>45217</c:v>
                </c:pt>
                <c:pt idx="18">
                  <c:v>45218</c:v>
                </c:pt>
                <c:pt idx="19">
                  <c:v>45219</c:v>
                </c:pt>
                <c:pt idx="20">
                  <c:v>45220</c:v>
                </c:pt>
                <c:pt idx="21">
                  <c:v>45221</c:v>
                </c:pt>
                <c:pt idx="22">
                  <c:v>45222</c:v>
                </c:pt>
                <c:pt idx="23">
                  <c:v>45223</c:v>
                </c:pt>
                <c:pt idx="24">
                  <c:v>45224</c:v>
                </c:pt>
                <c:pt idx="25">
                  <c:v>45225</c:v>
                </c:pt>
                <c:pt idx="26">
                  <c:v>45226</c:v>
                </c:pt>
                <c:pt idx="27">
                  <c:v>45227</c:v>
                </c:pt>
                <c:pt idx="28">
                  <c:v>45228</c:v>
                </c:pt>
                <c:pt idx="29">
                  <c:v>45229</c:v>
                </c:pt>
                <c:pt idx="30">
                  <c:v>45230</c:v>
                </c:pt>
              </c:numCache>
            </c:numRef>
          </c:cat>
          <c:val>
            <c:numRef>
              <c:f>Octobre!$E$2:$E$32</c:f>
              <c:numCache>
                <c:formatCode>General</c:formatCode>
                <c:ptCount val="31"/>
                <c:pt idx="0">
                  <c:v>93.3</c:v>
                </c:pt>
                <c:pt idx="1">
                  <c:v>93.6</c:v>
                </c:pt>
                <c:pt idx="2">
                  <c:v>93.34</c:v>
                </c:pt>
                <c:pt idx="3">
                  <c:v>93.34</c:v>
                </c:pt>
                <c:pt idx="4">
                  <c:v>93.15</c:v>
                </c:pt>
                <c:pt idx="5">
                  <c:v>95.1</c:v>
                </c:pt>
                <c:pt idx="6">
                  <c:v>93.06</c:v>
                </c:pt>
                <c:pt idx="7">
                  <c:v>92.63</c:v>
                </c:pt>
                <c:pt idx="8">
                  <c:v>93.5</c:v>
                </c:pt>
                <c:pt idx="9">
                  <c:v>93.34</c:v>
                </c:pt>
                <c:pt idx="10">
                  <c:v>93.25</c:v>
                </c:pt>
                <c:pt idx="11">
                  <c:v>93.56</c:v>
                </c:pt>
                <c:pt idx="12">
                  <c:v>93.36</c:v>
                </c:pt>
                <c:pt idx="13">
                  <c:v>92.47</c:v>
                </c:pt>
                <c:pt idx="14">
                  <c:v>92.6</c:v>
                </c:pt>
                <c:pt idx="15">
                  <c:v>93.7</c:v>
                </c:pt>
                <c:pt idx="16">
                  <c:v>93.5</c:v>
                </c:pt>
                <c:pt idx="17">
                  <c:v>93.26</c:v>
                </c:pt>
                <c:pt idx="18">
                  <c:v>93.67</c:v>
                </c:pt>
                <c:pt idx="19">
                  <c:v>93.24</c:v>
                </c:pt>
                <c:pt idx="20">
                  <c:v>93.19</c:v>
                </c:pt>
                <c:pt idx="21">
                  <c:v>92.51</c:v>
                </c:pt>
                <c:pt idx="22">
                  <c:v>93.34</c:v>
                </c:pt>
                <c:pt idx="23">
                  <c:v>93.84</c:v>
                </c:pt>
                <c:pt idx="24">
                  <c:v>93.13</c:v>
                </c:pt>
                <c:pt idx="25">
                  <c:v>93.38</c:v>
                </c:pt>
                <c:pt idx="26">
                  <c:v>93.16</c:v>
                </c:pt>
                <c:pt idx="27">
                  <c:v>92.85</c:v>
                </c:pt>
                <c:pt idx="28">
                  <c:v>92.44</c:v>
                </c:pt>
                <c:pt idx="29">
                  <c:v>93</c:v>
                </c:pt>
                <c:pt idx="30">
                  <c:v>93.58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33-4983-82FB-5C8E583A1979}"/>
            </c:ext>
          </c:extLst>
        </c:ser>
        <c:ser>
          <c:idx val="4"/>
          <c:order val="4"/>
          <c:tx>
            <c:strRef>
              <c:f>Octobre!$F$1</c:f>
              <c:strCache>
                <c:ptCount val="1"/>
                <c:pt idx="0">
                  <c:v>Success % with exclusion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Octobre!$A$2:$A$32</c:f>
              <c:numCache>
                <c:formatCode>m/d/yyyy</c:formatCode>
                <c:ptCount val="31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  <c:pt idx="7">
                  <c:v>45207</c:v>
                </c:pt>
                <c:pt idx="8">
                  <c:v>45208</c:v>
                </c:pt>
                <c:pt idx="9">
                  <c:v>45209</c:v>
                </c:pt>
                <c:pt idx="10">
                  <c:v>45210</c:v>
                </c:pt>
                <c:pt idx="11">
                  <c:v>45211</c:v>
                </c:pt>
                <c:pt idx="12">
                  <c:v>45212</c:v>
                </c:pt>
                <c:pt idx="13">
                  <c:v>45213</c:v>
                </c:pt>
                <c:pt idx="14">
                  <c:v>45214</c:v>
                </c:pt>
                <c:pt idx="15">
                  <c:v>45215</c:v>
                </c:pt>
                <c:pt idx="16">
                  <c:v>45216</c:v>
                </c:pt>
                <c:pt idx="17">
                  <c:v>45217</c:v>
                </c:pt>
                <c:pt idx="18">
                  <c:v>45218</c:v>
                </c:pt>
                <c:pt idx="19">
                  <c:v>45219</c:v>
                </c:pt>
                <c:pt idx="20">
                  <c:v>45220</c:v>
                </c:pt>
                <c:pt idx="21">
                  <c:v>45221</c:v>
                </c:pt>
                <c:pt idx="22">
                  <c:v>45222</c:v>
                </c:pt>
                <c:pt idx="23">
                  <c:v>45223</c:v>
                </c:pt>
                <c:pt idx="24">
                  <c:v>45224</c:v>
                </c:pt>
                <c:pt idx="25">
                  <c:v>45225</c:v>
                </c:pt>
                <c:pt idx="26">
                  <c:v>45226</c:v>
                </c:pt>
                <c:pt idx="27">
                  <c:v>45227</c:v>
                </c:pt>
                <c:pt idx="28">
                  <c:v>45228</c:v>
                </c:pt>
                <c:pt idx="29">
                  <c:v>45229</c:v>
                </c:pt>
                <c:pt idx="30">
                  <c:v>45230</c:v>
                </c:pt>
              </c:numCache>
            </c:numRef>
          </c:cat>
          <c:val>
            <c:numRef>
              <c:f>Octobre!$F$2:$F$32</c:f>
              <c:numCache>
                <c:formatCode>0.00</c:formatCode>
                <c:ptCount val="31"/>
                <c:pt idx="0">
                  <c:v>99.76</c:v>
                </c:pt>
                <c:pt idx="1">
                  <c:v>99.84</c:v>
                </c:pt>
                <c:pt idx="2">
                  <c:v>99.83</c:v>
                </c:pt>
                <c:pt idx="3">
                  <c:v>99.75</c:v>
                </c:pt>
                <c:pt idx="4">
                  <c:v>99.82</c:v>
                </c:pt>
                <c:pt idx="5" formatCode="General">
                  <c:v>99.49</c:v>
                </c:pt>
                <c:pt idx="6" formatCode="General">
                  <c:v>99.81</c:v>
                </c:pt>
                <c:pt idx="7" formatCode="General">
                  <c:v>99.83</c:v>
                </c:pt>
                <c:pt idx="8" formatCode="General">
                  <c:v>99.82</c:v>
                </c:pt>
                <c:pt idx="9" formatCode="General">
                  <c:v>99.83</c:v>
                </c:pt>
                <c:pt idx="10" formatCode="General">
                  <c:v>99.47</c:v>
                </c:pt>
                <c:pt idx="11" formatCode="General">
                  <c:v>99.85</c:v>
                </c:pt>
                <c:pt idx="12">
                  <c:v>99.83</c:v>
                </c:pt>
                <c:pt idx="13">
                  <c:v>99.83</c:v>
                </c:pt>
                <c:pt idx="14">
                  <c:v>99.81</c:v>
                </c:pt>
                <c:pt idx="15">
                  <c:v>99.83</c:v>
                </c:pt>
                <c:pt idx="16">
                  <c:v>99.74</c:v>
                </c:pt>
                <c:pt idx="17">
                  <c:v>99.83</c:v>
                </c:pt>
                <c:pt idx="18">
                  <c:v>99.83</c:v>
                </c:pt>
                <c:pt idx="19" formatCode="General">
                  <c:v>99.81</c:v>
                </c:pt>
                <c:pt idx="20" formatCode="General">
                  <c:v>99.8</c:v>
                </c:pt>
                <c:pt idx="21" formatCode="General">
                  <c:v>99.84</c:v>
                </c:pt>
                <c:pt idx="22" formatCode="General">
                  <c:v>99.84</c:v>
                </c:pt>
                <c:pt idx="23" formatCode="General">
                  <c:v>99.84</c:v>
                </c:pt>
                <c:pt idx="24" formatCode="General">
                  <c:v>99.82</c:v>
                </c:pt>
                <c:pt idx="25" formatCode="General">
                  <c:v>99.81</c:v>
                </c:pt>
                <c:pt idx="26" formatCode="General">
                  <c:v>99.82</c:v>
                </c:pt>
                <c:pt idx="27" formatCode="General">
                  <c:v>99.83</c:v>
                </c:pt>
                <c:pt idx="28">
                  <c:v>100</c:v>
                </c:pt>
                <c:pt idx="29">
                  <c:v>99.83</c:v>
                </c:pt>
                <c:pt idx="30">
                  <c:v>99.83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33-4983-82FB-5C8E583A1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289536"/>
        <c:axId val="409285224"/>
      </c:lineChart>
      <c:dateAx>
        <c:axId val="4092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84832"/>
        <c:crosses val="autoZero"/>
        <c:auto val="1"/>
        <c:lblOffset val="100"/>
        <c:baseTimeUnit val="days"/>
      </c:dateAx>
      <c:valAx>
        <c:axId val="40928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90712"/>
        <c:crosses val="autoZero"/>
        <c:crossBetween val="between"/>
      </c:valAx>
      <c:valAx>
        <c:axId val="40928522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89536"/>
        <c:crosses val="max"/>
        <c:crossBetween val="between"/>
      </c:valAx>
      <c:dateAx>
        <c:axId val="4092895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0928522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I" sz="1800" b="0" i="0" baseline="0">
                <a:effectLst/>
              </a:rPr>
              <a:t> Seamless Mars Error</a:t>
            </a:r>
            <a:endParaRPr lang="fr-C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'January Error'!$B$1</c:f>
              <c:strCache>
                <c:ptCount val="1"/>
                <c:pt idx="0">
                  <c:v>Nombre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'January Error'!$A$2:$A$32</c:f>
              <c:strCache>
                <c:ptCount val="23"/>
                <c:pt idx="0">
                  <c:v>SM Delivery Fail - Memory Capacity Exceeded</c:v>
                </c:pt>
                <c:pt idx="1">
                  <c:v>Absent Subscriber for SM - IMSI Detach</c:v>
                </c:pt>
                <c:pt idx="2">
                  <c:v>Absent Subscriber for SM - Restricted Area</c:v>
                </c:pt>
                <c:pt idx="3">
                  <c:v>MAP P Abort - - PROVIDER_MALFUNCTION</c:v>
                </c:pt>
                <c:pt idx="4">
                  <c:v>Unknown Subscriber</c:v>
                </c:pt>
                <c:pt idx="5">
                  <c:v>SM Delivery Fail - Equipment Protocol Err</c:v>
                </c:pt>
                <c:pt idx="6">
                  <c:v>Subscriber Busy for MT</c:v>
                </c:pt>
                <c:pt idx="7">
                  <c:v>Tele Service Not Provisioned</c:v>
                </c:pt>
                <c:pt idx="8">
                  <c:v>Unidentified Subscriber</c:v>
                </c:pt>
                <c:pt idx="9">
                  <c:v>Stack/Sig Error Map Unrecognised Transaction ID</c:v>
                </c:pt>
                <c:pt idx="10">
                  <c:v>Call Barred</c:v>
                </c:pt>
                <c:pt idx="11">
                  <c:v>UDTS Error</c:v>
                </c:pt>
                <c:pt idx="12">
                  <c:v>Unknown Errors</c:v>
                </c:pt>
                <c:pt idx="13">
                  <c:v>MTS Indication Firewall Response Timeout</c:v>
                </c:pt>
                <c:pt idx="14">
                  <c:v>Network System Failure</c:v>
                </c:pt>
                <c:pt idx="15">
                  <c:v>Absent Subscriber for MT</c:v>
                </c:pt>
                <c:pt idx="16">
                  <c:v>HLR/MSC Timeout</c:v>
                </c:pt>
                <c:pt idx="17">
                  <c:v>Timeout at MT</c:v>
                </c:pt>
                <c:pt idx="18">
                  <c:v>Timeout at SRI</c:v>
                </c:pt>
                <c:pt idx="19">
                  <c:v>Stack/Sig Cannot deliver Message</c:v>
                </c:pt>
                <c:pt idx="20">
                  <c:v>Illegal Subscriber</c:v>
                </c:pt>
                <c:pt idx="21">
                  <c:v>Provider Error Service Completion Failure</c:v>
                </c:pt>
                <c:pt idx="22">
                  <c:v>Stack/Sig Error Map User Resource Limitation</c:v>
                </c:pt>
              </c:strCache>
            </c:strRef>
          </c:cat>
          <c:val>
            <c:numRef>
              <c:f>'January Error'!$B$2:$B$32</c:f>
              <c:numCache>
                <c:formatCode>General</c:formatCode>
                <c:ptCount val="31"/>
                <c:pt idx="0">
                  <c:v>778430</c:v>
                </c:pt>
                <c:pt idx="1">
                  <c:v>243309</c:v>
                </c:pt>
                <c:pt idx="2">
                  <c:v>117828</c:v>
                </c:pt>
                <c:pt idx="3">
                  <c:v>35249</c:v>
                </c:pt>
                <c:pt idx="4">
                  <c:v>14932</c:v>
                </c:pt>
                <c:pt idx="5">
                  <c:v>6928</c:v>
                </c:pt>
                <c:pt idx="6">
                  <c:v>1720</c:v>
                </c:pt>
                <c:pt idx="7">
                  <c:v>1599</c:v>
                </c:pt>
                <c:pt idx="8">
                  <c:v>1538</c:v>
                </c:pt>
                <c:pt idx="9">
                  <c:v>1523</c:v>
                </c:pt>
                <c:pt idx="10">
                  <c:v>544</c:v>
                </c:pt>
                <c:pt idx="11">
                  <c:v>118</c:v>
                </c:pt>
                <c:pt idx="12">
                  <c:v>106</c:v>
                </c:pt>
                <c:pt idx="13">
                  <c:v>77</c:v>
                </c:pt>
                <c:pt idx="14">
                  <c:v>68</c:v>
                </c:pt>
                <c:pt idx="15">
                  <c:v>52</c:v>
                </c:pt>
                <c:pt idx="16">
                  <c:v>35</c:v>
                </c:pt>
                <c:pt idx="17">
                  <c:v>29</c:v>
                </c:pt>
                <c:pt idx="18">
                  <c:v>11</c:v>
                </c:pt>
                <c:pt idx="19">
                  <c:v>10</c:v>
                </c:pt>
                <c:pt idx="20">
                  <c:v>7</c:v>
                </c:pt>
                <c:pt idx="21">
                  <c:v>7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5-4267-9FFC-94908B2AF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602488"/>
        <c:axId val="346612288"/>
      </c:barChart>
      <c:lineChart>
        <c:grouping val="standard"/>
        <c:varyColors val="0"/>
        <c:ser>
          <c:idx val="1"/>
          <c:order val="1"/>
          <c:tx>
            <c:strRef>
              <c:f>'January Error'!$C$1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'January Error'!$A$2:$A$32</c:f>
              <c:strCache>
                <c:ptCount val="23"/>
                <c:pt idx="0">
                  <c:v>SM Delivery Fail - Memory Capacity Exceeded</c:v>
                </c:pt>
                <c:pt idx="1">
                  <c:v>Absent Subscriber for SM - IMSI Detach</c:v>
                </c:pt>
                <c:pt idx="2">
                  <c:v>Absent Subscriber for SM - Restricted Area</c:v>
                </c:pt>
                <c:pt idx="3">
                  <c:v>MAP P Abort - - PROVIDER_MALFUNCTION</c:v>
                </c:pt>
                <c:pt idx="4">
                  <c:v>Unknown Subscriber</c:v>
                </c:pt>
                <c:pt idx="5">
                  <c:v>SM Delivery Fail - Equipment Protocol Err</c:v>
                </c:pt>
                <c:pt idx="6">
                  <c:v>Subscriber Busy for MT</c:v>
                </c:pt>
                <c:pt idx="7">
                  <c:v>Tele Service Not Provisioned</c:v>
                </c:pt>
                <c:pt idx="8">
                  <c:v>Unidentified Subscriber</c:v>
                </c:pt>
                <c:pt idx="9">
                  <c:v>Stack/Sig Error Map Unrecognised Transaction ID</c:v>
                </c:pt>
                <c:pt idx="10">
                  <c:v>Call Barred</c:v>
                </c:pt>
                <c:pt idx="11">
                  <c:v>UDTS Error</c:v>
                </c:pt>
                <c:pt idx="12">
                  <c:v>Unknown Errors</c:v>
                </c:pt>
                <c:pt idx="13">
                  <c:v>MTS Indication Firewall Response Timeout</c:v>
                </c:pt>
                <c:pt idx="14">
                  <c:v>Network System Failure</c:v>
                </c:pt>
                <c:pt idx="15">
                  <c:v>Absent Subscriber for MT</c:v>
                </c:pt>
                <c:pt idx="16">
                  <c:v>HLR/MSC Timeout</c:v>
                </c:pt>
                <c:pt idx="17">
                  <c:v>Timeout at MT</c:v>
                </c:pt>
                <c:pt idx="18">
                  <c:v>Timeout at SRI</c:v>
                </c:pt>
                <c:pt idx="19">
                  <c:v>Stack/Sig Cannot deliver Message</c:v>
                </c:pt>
                <c:pt idx="20">
                  <c:v>Illegal Subscriber</c:v>
                </c:pt>
                <c:pt idx="21">
                  <c:v>Provider Error Service Completion Failure</c:v>
                </c:pt>
                <c:pt idx="22">
                  <c:v>Stack/Sig Error Map User Resource Limitation</c:v>
                </c:pt>
              </c:strCache>
            </c:strRef>
          </c:cat>
          <c:val>
            <c:numRef>
              <c:f>'January Error'!$C$2:$C$32</c:f>
              <c:numCache>
                <c:formatCode>General</c:formatCode>
                <c:ptCount val="31"/>
                <c:pt idx="0">
                  <c:v>64.650000000000006</c:v>
                </c:pt>
                <c:pt idx="1">
                  <c:v>20.21</c:v>
                </c:pt>
                <c:pt idx="2">
                  <c:v>9.7899999999999991</c:v>
                </c:pt>
                <c:pt idx="3">
                  <c:v>2.93</c:v>
                </c:pt>
                <c:pt idx="4">
                  <c:v>1.24</c:v>
                </c:pt>
                <c:pt idx="5">
                  <c:v>0.57999999999999996</c:v>
                </c:pt>
                <c:pt idx="6">
                  <c:v>0.14000000000000001</c:v>
                </c:pt>
                <c:pt idx="7">
                  <c:v>0.13</c:v>
                </c:pt>
                <c:pt idx="8">
                  <c:v>0.13</c:v>
                </c:pt>
                <c:pt idx="9">
                  <c:v>0.13</c:v>
                </c:pt>
                <c:pt idx="10">
                  <c:v>0.05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E5-4267-9FFC-94908B2AF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610720"/>
        <c:axId val="346613072"/>
      </c:lineChart>
      <c:catAx>
        <c:axId val="34660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12288"/>
        <c:crosses val="autoZero"/>
        <c:auto val="1"/>
        <c:lblAlgn val="ctr"/>
        <c:lblOffset val="100"/>
        <c:noMultiLvlLbl val="0"/>
      </c:catAx>
      <c:valAx>
        <c:axId val="34661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02488"/>
        <c:crosses val="autoZero"/>
        <c:crossBetween val="between"/>
      </c:valAx>
      <c:valAx>
        <c:axId val="34661307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10720"/>
        <c:crosses val="max"/>
        <c:crossBetween val="between"/>
      </c:valAx>
      <c:catAx>
        <c:axId val="3466107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6613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I" sz="1800" b="0" i="0" baseline="0">
                <a:effectLst/>
              </a:rPr>
              <a:t> Seamless October Error</a:t>
            </a:r>
            <a:endParaRPr lang="fr-C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'Octobre Error'!$B$1</c:f>
              <c:strCache>
                <c:ptCount val="1"/>
                <c:pt idx="0">
                  <c:v>Nombre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'Octobre Error'!$B$2:$B$22</c:f>
              <c:numCache>
                <c:formatCode>General</c:formatCode>
                <c:ptCount val="21"/>
                <c:pt idx="0">
                  <c:v>1077246</c:v>
                </c:pt>
                <c:pt idx="1">
                  <c:v>296867</c:v>
                </c:pt>
                <c:pt idx="2">
                  <c:v>142177</c:v>
                </c:pt>
                <c:pt idx="3">
                  <c:v>37804</c:v>
                </c:pt>
                <c:pt idx="4">
                  <c:v>18810</c:v>
                </c:pt>
                <c:pt idx="5">
                  <c:v>10861</c:v>
                </c:pt>
                <c:pt idx="6">
                  <c:v>2989</c:v>
                </c:pt>
                <c:pt idx="7">
                  <c:v>2701</c:v>
                </c:pt>
                <c:pt idx="8">
                  <c:v>2325</c:v>
                </c:pt>
                <c:pt idx="9">
                  <c:v>1816</c:v>
                </c:pt>
                <c:pt idx="10">
                  <c:v>532</c:v>
                </c:pt>
                <c:pt idx="11">
                  <c:v>525</c:v>
                </c:pt>
                <c:pt idx="12">
                  <c:v>482</c:v>
                </c:pt>
                <c:pt idx="13">
                  <c:v>314</c:v>
                </c:pt>
                <c:pt idx="14">
                  <c:v>192</c:v>
                </c:pt>
                <c:pt idx="15">
                  <c:v>89</c:v>
                </c:pt>
                <c:pt idx="16">
                  <c:v>68</c:v>
                </c:pt>
                <c:pt idx="17">
                  <c:v>4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'Octobre Error'!#REF!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A814-4CB9-B915-5E336BED3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602488"/>
        <c:axId val="346612288"/>
      </c:barChart>
      <c:lineChart>
        <c:grouping val="standard"/>
        <c:varyColors val="0"/>
        <c:ser>
          <c:idx val="1"/>
          <c:order val="1"/>
          <c:tx>
            <c:strRef>
              <c:f>'Octobre Error'!$C$1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'Octobre Error'!$C$2:$C$22</c:f>
              <c:numCache>
                <c:formatCode>0.00</c:formatCode>
                <c:ptCount val="21"/>
                <c:pt idx="0">
                  <c:v>67.504779713336262</c:v>
                </c:pt>
                <c:pt idx="1">
                  <c:v>18.602938826562362</c:v>
                </c:pt>
                <c:pt idx="2">
                  <c:v>8.9094107244798408</c:v>
                </c:pt>
                <c:pt idx="3">
                  <c:v>2.3689581509543447</c:v>
                </c:pt>
                <c:pt idx="4">
                  <c:v>1.1787139672905307</c:v>
                </c:pt>
                <c:pt idx="5">
                  <c:v>0.68059608712081099</c:v>
                </c:pt>
                <c:pt idx="6">
                  <c:v>0.18730335184643257</c:v>
                </c:pt>
                <c:pt idx="7">
                  <c:v>0.16925605665346749</c:v>
                </c:pt>
                <c:pt idx="8">
                  <c:v>0.14569431015154088</c:v>
                </c:pt>
                <c:pt idx="9">
                  <c:v>0.11379822246675193</c:v>
                </c:pt>
                <c:pt idx="10">
                  <c:v>3.3337364731449354E-2</c:v>
                </c:pt>
                <c:pt idx="11">
                  <c:v>3.2898715195509229E-2</c:v>
                </c:pt>
                <c:pt idx="12">
                  <c:v>3.0204153760448476E-2</c:v>
                </c:pt>
                <c:pt idx="13">
                  <c:v>1.967656489788552E-2</c:v>
                </c:pt>
                <c:pt idx="14">
                  <c:v>1.2031530128643376E-2</c:v>
                </c:pt>
                <c:pt idx="15">
                  <c:v>5.5771155283815647E-3</c:v>
                </c:pt>
                <c:pt idx="16">
                  <c:v>4.2611669205611961E-3</c:v>
                </c:pt>
                <c:pt idx="17">
                  <c:v>2.5065687768007037E-4</c:v>
                </c:pt>
                <c:pt idx="18">
                  <c:v>1.2532843884003518E-4</c:v>
                </c:pt>
                <c:pt idx="19">
                  <c:v>1.2532843884003518E-4</c:v>
                </c:pt>
                <c:pt idx="20">
                  <c:v>6.2664219420017591E-5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'Octobre Error'!#REF!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A814-4CB9-B915-5E336BED3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610720"/>
        <c:axId val="346613072"/>
      </c:lineChart>
      <c:catAx>
        <c:axId val="34660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12288"/>
        <c:crosses val="autoZero"/>
        <c:auto val="1"/>
        <c:lblAlgn val="ctr"/>
        <c:lblOffset val="100"/>
        <c:noMultiLvlLbl val="0"/>
      </c:catAx>
      <c:valAx>
        <c:axId val="34661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02488"/>
        <c:crosses val="autoZero"/>
        <c:crossBetween val="between"/>
      </c:valAx>
      <c:valAx>
        <c:axId val="346613072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10720"/>
        <c:crosses val="max"/>
        <c:crossBetween val="between"/>
      </c:valAx>
      <c:catAx>
        <c:axId val="3466107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6613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I"/>
              <a:t>EVD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Novembre!$B$1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Novembre!$A$2:$A$31</c:f>
              <c:numCache>
                <c:formatCode>m/d/yyyy</c:formatCode>
                <c:ptCount val="30"/>
                <c:pt idx="0">
                  <c:v>45231</c:v>
                </c:pt>
                <c:pt idx="1">
                  <c:v>45232</c:v>
                </c:pt>
                <c:pt idx="2">
                  <c:v>45233</c:v>
                </c:pt>
                <c:pt idx="3">
                  <c:v>45234</c:v>
                </c:pt>
                <c:pt idx="4">
                  <c:v>45235</c:v>
                </c:pt>
                <c:pt idx="5">
                  <c:v>45236</c:v>
                </c:pt>
                <c:pt idx="6">
                  <c:v>45237</c:v>
                </c:pt>
                <c:pt idx="7">
                  <c:v>45238</c:v>
                </c:pt>
                <c:pt idx="8">
                  <c:v>45239</c:v>
                </c:pt>
                <c:pt idx="9">
                  <c:v>45240</c:v>
                </c:pt>
                <c:pt idx="10">
                  <c:v>45241</c:v>
                </c:pt>
                <c:pt idx="11">
                  <c:v>45242</c:v>
                </c:pt>
                <c:pt idx="12">
                  <c:v>45243</c:v>
                </c:pt>
                <c:pt idx="13">
                  <c:v>45244</c:v>
                </c:pt>
                <c:pt idx="14">
                  <c:v>45245</c:v>
                </c:pt>
                <c:pt idx="15">
                  <c:v>45246</c:v>
                </c:pt>
                <c:pt idx="16">
                  <c:v>45247</c:v>
                </c:pt>
                <c:pt idx="17">
                  <c:v>45248</c:v>
                </c:pt>
                <c:pt idx="18">
                  <c:v>45249</c:v>
                </c:pt>
                <c:pt idx="19">
                  <c:v>45250</c:v>
                </c:pt>
                <c:pt idx="20">
                  <c:v>45251</c:v>
                </c:pt>
                <c:pt idx="21">
                  <c:v>45252</c:v>
                </c:pt>
                <c:pt idx="22">
                  <c:v>45253</c:v>
                </c:pt>
                <c:pt idx="23">
                  <c:v>45254</c:v>
                </c:pt>
                <c:pt idx="24">
                  <c:v>45255</c:v>
                </c:pt>
                <c:pt idx="25">
                  <c:v>45256</c:v>
                </c:pt>
                <c:pt idx="26">
                  <c:v>45257</c:v>
                </c:pt>
                <c:pt idx="27">
                  <c:v>45258</c:v>
                </c:pt>
                <c:pt idx="28">
                  <c:v>45259</c:v>
                </c:pt>
                <c:pt idx="29">
                  <c:v>45260</c:v>
                </c:pt>
              </c:numCache>
            </c:numRef>
          </c:cat>
          <c:val>
            <c:numRef>
              <c:f>Novembre!$B$2:$B$31</c:f>
              <c:numCache>
                <c:formatCode>General</c:formatCode>
                <c:ptCount val="30"/>
                <c:pt idx="0">
                  <c:v>795853</c:v>
                </c:pt>
                <c:pt idx="1">
                  <c:v>816977</c:v>
                </c:pt>
                <c:pt idx="2">
                  <c:v>910980</c:v>
                </c:pt>
                <c:pt idx="3">
                  <c:v>862618</c:v>
                </c:pt>
                <c:pt idx="4">
                  <c:v>784538</c:v>
                </c:pt>
                <c:pt idx="5">
                  <c:v>832248</c:v>
                </c:pt>
                <c:pt idx="6">
                  <c:v>873023</c:v>
                </c:pt>
                <c:pt idx="7">
                  <c:v>772788</c:v>
                </c:pt>
                <c:pt idx="8">
                  <c:v>775759</c:v>
                </c:pt>
                <c:pt idx="9">
                  <c:v>872827</c:v>
                </c:pt>
                <c:pt idx="10">
                  <c:v>841166</c:v>
                </c:pt>
                <c:pt idx="11">
                  <c:v>842539</c:v>
                </c:pt>
                <c:pt idx="12">
                  <c:v>838701</c:v>
                </c:pt>
                <c:pt idx="13">
                  <c:v>887984</c:v>
                </c:pt>
                <c:pt idx="14">
                  <c:v>809371</c:v>
                </c:pt>
                <c:pt idx="15">
                  <c:v>818437</c:v>
                </c:pt>
                <c:pt idx="16">
                  <c:v>834119</c:v>
                </c:pt>
                <c:pt idx="17">
                  <c:v>451173</c:v>
                </c:pt>
                <c:pt idx="18">
                  <c:v>738266</c:v>
                </c:pt>
                <c:pt idx="19">
                  <c:v>810213</c:v>
                </c:pt>
                <c:pt idx="20">
                  <c:v>834730</c:v>
                </c:pt>
                <c:pt idx="21">
                  <c:v>743689</c:v>
                </c:pt>
                <c:pt idx="22">
                  <c:v>758115</c:v>
                </c:pt>
                <c:pt idx="23">
                  <c:v>827037</c:v>
                </c:pt>
                <c:pt idx="24">
                  <c:v>819308</c:v>
                </c:pt>
                <c:pt idx="25">
                  <c:v>739656</c:v>
                </c:pt>
                <c:pt idx="26">
                  <c:v>803081</c:v>
                </c:pt>
                <c:pt idx="27">
                  <c:v>836915</c:v>
                </c:pt>
                <c:pt idx="28">
                  <c:v>761070</c:v>
                </c:pt>
                <c:pt idx="29">
                  <c:v>768617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E7-4470-9558-3A4A7D715BB6}"/>
            </c:ext>
          </c:extLst>
        </c:ser>
        <c:ser>
          <c:idx val="1"/>
          <c:order val="1"/>
          <c:tx>
            <c:strRef>
              <c:f>Novembre!$C$1</c:f>
              <c:strCache>
                <c:ptCount val="1"/>
                <c:pt idx="0">
                  <c:v>Error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Novembre!$A$2:$A$31</c:f>
              <c:numCache>
                <c:formatCode>m/d/yyyy</c:formatCode>
                <c:ptCount val="30"/>
                <c:pt idx="0">
                  <c:v>45231</c:v>
                </c:pt>
                <c:pt idx="1">
                  <c:v>45232</c:v>
                </c:pt>
                <c:pt idx="2">
                  <c:v>45233</c:v>
                </c:pt>
                <c:pt idx="3">
                  <c:v>45234</c:v>
                </c:pt>
                <c:pt idx="4">
                  <c:v>45235</c:v>
                </c:pt>
                <c:pt idx="5">
                  <c:v>45236</c:v>
                </c:pt>
                <c:pt idx="6">
                  <c:v>45237</c:v>
                </c:pt>
                <c:pt idx="7">
                  <c:v>45238</c:v>
                </c:pt>
                <c:pt idx="8">
                  <c:v>45239</c:v>
                </c:pt>
                <c:pt idx="9">
                  <c:v>45240</c:v>
                </c:pt>
                <c:pt idx="10">
                  <c:v>45241</c:v>
                </c:pt>
                <c:pt idx="11">
                  <c:v>45242</c:v>
                </c:pt>
                <c:pt idx="12">
                  <c:v>45243</c:v>
                </c:pt>
                <c:pt idx="13">
                  <c:v>45244</c:v>
                </c:pt>
                <c:pt idx="14">
                  <c:v>45245</c:v>
                </c:pt>
                <c:pt idx="15">
                  <c:v>45246</c:v>
                </c:pt>
                <c:pt idx="16">
                  <c:v>45247</c:v>
                </c:pt>
                <c:pt idx="17">
                  <c:v>45248</c:v>
                </c:pt>
                <c:pt idx="18">
                  <c:v>45249</c:v>
                </c:pt>
                <c:pt idx="19">
                  <c:v>45250</c:v>
                </c:pt>
                <c:pt idx="20">
                  <c:v>45251</c:v>
                </c:pt>
                <c:pt idx="21">
                  <c:v>45252</c:v>
                </c:pt>
                <c:pt idx="22">
                  <c:v>45253</c:v>
                </c:pt>
                <c:pt idx="23">
                  <c:v>45254</c:v>
                </c:pt>
                <c:pt idx="24">
                  <c:v>45255</c:v>
                </c:pt>
                <c:pt idx="25">
                  <c:v>45256</c:v>
                </c:pt>
                <c:pt idx="26">
                  <c:v>45257</c:v>
                </c:pt>
                <c:pt idx="27">
                  <c:v>45258</c:v>
                </c:pt>
                <c:pt idx="28">
                  <c:v>45259</c:v>
                </c:pt>
                <c:pt idx="29">
                  <c:v>45260</c:v>
                </c:pt>
              </c:numCache>
            </c:numRef>
          </c:cat>
          <c:val>
            <c:numRef>
              <c:f>Novembre!$C$2:$C$31</c:f>
              <c:numCache>
                <c:formatCode>General</c:formatCode>
                <c:ptCount val="30"/>
                <c:pt idx="0">
                  <c:v>63343</c:v>
                </c:pt>
                <c:pt idx="1">
                  <c:v>60292</c:v>
                </c:pt>
                <c:pt idx="2">
                  <c:v>66367</c:v>
                </c:pt>
                <c:pt idx="3">
                  <c:v>66373</c:v>
                </c:pt>
                <c:pt idx="4">
                  <c:v>61711</c:v>
                </c:pt>
                <c:pt idx="5">
                  <c:v>88830</c:v>
                </c:pt>
                <c:pt idx="6">
                  <c:v>65713</c:v>
                </c:pt>
                <c:pt idx="7">
                  <c:v>54824</c:v>
                </c:pt>
                <c:pt idx="8">
                  <c:v>57176</c:v>
                </c:pt>
                <c:pt idx="9">
                  <c:v>60063</c:v>
                </c:pt>
                <c:pt idx="10">
                  <c:v>65833</c:v>
                </c:pt>
                <c:pt idx="11">
                  <c:v>64746</c:v>
                </c:pt>
                <c:pt idx="12">
                  <c:v>59231</c:v>
                </c:pt>
                <c:pt idx="13">
                  <c:v>64596</c:v>
                </c:pt>
                <c:pt idx="14">
                  <c:v>59667</c:v>
                </c:pt>
                <c:pt idx="15">
                  <c:v>65765</c:v>
                </c:pt>
                <c:pt idx="16">
                  <c:v>72830</c:v>
                </c:pt>
                <c:pt idx="17">
                  <c:v>36139</c:v>
                </c:pt>
                <c:pt idx="18">
                  <c:v>51688</c:v>
                </c:pt>
                <c:pt idx="19">
                  <c:v>58401</c:v>
                </c:pt>
                <c:pt idx="20">
                  <c:v>58378</c:v>
                </c:pt>
                <c:pt idx="21">
                  <c:v>54916</c:v>
                </c:pt>
                <c:pt idx="22">
                  <c:v>51620</c:v>
                </c:pt>
                <c:pt idx="23">
                  <c:v>57077</c:v>
                </c:pt>
                <c:pt idx="24">
                  <c:v>55709</c:v>
                </c:pt>
                <c:pt idx="25">
                  <c:v>53899</c:v>
                </c:pt>
                <c:pt idx="26">
                  <c:v>56022</c:v>
                </c:pt>
                <c:pt idx="27">
                  <c:v>61017</c:v>
                </c:pt>
                <c:pt idx="28">
                  <c:v>56967</c:v>
                </c:pt>
                <c:pt idx="29">
                  <c:v>54951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E7-4470-9558-3A4A7D715BB6}"/>
            </c:ext>
          </c:extLst>
        </c:ser>
        <c:ser>
          <c:idx val="2"/>
          <c:order val="2"/>
          <c:tx>
            <c:strRef>
              <c:f>Novembre!$D$1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Novembre!$A$2:$A$31</c:f>
              <c:numCache>
                <c:formatCode>m/d/yyyy</c:formatCode>
                <c:ptCount val="30"/>
                <c:pt idx="0">
                  <c:v>45231</c:v>
                </c:pt>
                <c:pt idx="1">
                  <c:v>45232</c:v>
                </c:pt>
                <c:pt idx="2">
                  <c:v>45233</c:v>
                </c:pt>
                <c:pt idx="3">
                  <c:v>45234</c:v>
                </c:pt>
                <c:pt idx="4">
                  <c:v>45235</c:v>
                </c:pt>
                <c:pt idx="5">
                  <c:v>45236</c:v>
                </c:pt>
                <c:pt idx="6">
                  <c:v>45237</c:v>
                </c:pt>
                <c:pt idx="7">
                  <c:v>45238</c:v>
                </c:pt>
                <c:pt idx="8">
                  <c:v>45239</c:v>
                </c:pt>
                <c:pt idx="9">
                  <c:v>45240</c:v>
                </c:pt>
                <c:pt idx="10">
                  <c:v>45241</c:v>
                </c:pt>
                <c:pt idx="11">
                  <c:v>45242</c:v>
                </c:pt>
                <c:pt idx="12">
                  <c:v>45243</c:v>
                </c:pt>
                <c:pt idx="13">
                  <c:v>45244</c:v>
                </c:pt>
                <c:pt idx="14">
                  <c:v>45245</c:v>
                </c:pt>
                <c:pt idx="15">
                  <c:v>45246</c:v>
                </c:pt>
                <c:pt idx="16">
                  <c:v>45247</c:v>
                </c:pt>
                <c:pt idx="17">
                  <c:v>45248</c:v>
                </c:pt>
                <c:pt idx="18">
                  <c:v>45249</c:v>
                </c:pt>
                <c:pt idx="19">
                  <c:v>45250</c:v>
                </c:pt>
                <c:pt idx="20">
                  <c:v>45251</c:v>
                </c:pt>
                <c:pt idx="21">
                  <c:v>45252</c:v>
                </c:pt>
                <c:pt idx="22">
                  <c:v>45253</c:v>
                </c:pt>
                <c:pt idx="23">
                  <c:v>45254</c:v>
                </c:pt>
                <c:pt idx="24">
                  <c:v>45255</c:v>
                </c:pt>
                <c:pt idx="25">
                  <c:v>45256</c:v>
                </c:pt>
                <c:pt idx="26">
                  <c:v>45257</c:v>
                </c:pt>
                <c:pt idx="27">
                  <c:v>45258</c:v>
                </c:pt>
                <c:pt idx="28">
                  <c:v>45259</c:v>
                </c:pt>
                <c:pt idx="29">
                  <c:v>45260</c:v>
                </c:pt>
              </c:numCache>
            </c:numRef>
          </c:cat>
          <c:val>
            <c:numRef>
              <c:f>Novembre!$D$2:$D$31</c:f>
              <c:numCache>
                <c:formatCode>General</c:formatCode>
                <c:ptCount val="30"/>
                <c:pt idx="0">
                  <c:v>859196</c:v>
                </c:pt>
                <c:pt idx="1">
                  <c:v>877269</c:v>
                </c:pt>
                <c:pt idx="2">
                  <c:v>977347</c:v>
                </c:pt>
                <c:pt idx="3">
                  <c:v>928991</c:v>
                </c:pt>
                <c:pt idx="4">
                  <c:v>846249</c:v>
                </c:pt>
                <c:pt idx="5">
                  <c:v>921078</c:v>
                </c:pt>
                <c:pt idx="6">
                  <c:v>938736</c:v>
                </c:pt>
                <c:pt idx="7">
                  <c:v>827612</c:v>
                </c:pt>
                <c:pt idx="8">
                  <c:v>832935</c:v>
                </c:pt>
                <c:pt idx="9">
                  <c:v>932890</c:v>
                </c:pt>
                <c:pt idx="10">
                  <c:v>906999</c:v>
                </c:pt>
                <c:pt idx="11">
                  <c:v>907285</c:v>
                </c:pt>
                <c:pt idx="12">
                  <c:v>897932</c:v>
                </c:pt>
                <c:pt idx="13">
                  <c:v>952580</c:v>
                </c:pt>
                <c:pt idx="14">
                  <c:v>869038</c:v>
                </c:pt>
                <c:pt idx="15">
                  <c:v>884202</c:v>
                </c:pt>
                <c:pt idx="16">
                  <c:v>906949</c:v>
                </c:pt>
                <c:pt idx="17">
                  <c:v>487312</c:v>
                </c:pt>
                <c:pt idx="18">
                  <c:v>789954</c:v>
                </c:pt>
                <c:pt idx="19">
                  <c:v>868614</c:v>
                </c:pt>
                <c:pt idx="20">
                  <c:v>893108</c:v>
                </c:pt>
                <c:pt idx="21">
                  <c:v>798605</c:v>
                </c:pt>
                <c:pt idx="22">
                  <c:v>809735</c:v>
                </c:pt>
                <c:pt idx="23">
                  <c:v>884114</c:v>
                </c:pt>
                <c:pt idx="24">
                  <c:v>875017</c:v>
                </c:pt>
                <c:pt idx="25">
                  <c:v>793555</c:v>
                </c:pt>
                <c:pt idx="26">
                  <c:v>859103</c:v>
                </c:pt>
                <c:pt idx="27">
                  <c:v>897932</c:v>
                </c:pt>
                <c:pt idx="28">
                  <c:v>818037</c:v>
                </c:pt>
                <c:pt idx="29">
                  <c:v>823568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E7-4470-9558-3A4A7D715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9290712"/>
        <c:axId val="409284832"/>
      </c:barChart>
      <c:lineChart>
        <c:grouping val="standard"/>
        <c:varyColors val="0"/>
        <c:ser>
          <c:idx val="3"/>
          <c:order val="3"/>
          <c:tx>
            <c:strRef>
              <c:f>Novembre!$E$1</c:f>
              <c:strCache>
                <c:ptCount val="1"/>
                <c:pt idx="0">
                  <c:v>Success % without exclusion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Novembre!$A$2:$A$31</c:f>
              <c:numCache>
                <c:formatCode>m/d/yyyy</c:formatCode>
                <c:ptCount val="30"/>
                <c:pt idx="0">
                  <c:v>45231</c:v>
                </c:pt>
                <c:pt idx="1">
                  <c:v>45232</c:v>
                </c:pt>
                <c:pt idx="2">
                  <c:v>45233</c:v>
                </c:pt>
                <c:pt idx="3">
                  <c:v>45234</c:v>
                </c:pt>
                <c:pt idx="4">
                  <c:v>45235</c:v>
                </c:pt>
                <c:pt idx="5">
                  <c:v>45236</c:v>
                </c:pt>
                <c:pt idx="6">
                  <c:v>45237</c:v>
                </c:pt>
                <c:pt idx="7">
                  <c:v>45238</c:v>
                </c:pt>
                <c:pt idx="8">
                  <c:v>45239</c:v>
                </c:pt>
                <c:pt idx="9">
                  <c:v>45240</c:v>
                </c:pt>
                <c:pt idx="10">
                  <c:v>45241</c:v>
                </c:pt>
                <c:pt idx="11">
                  <c:v>45242</c:v>
                </c:pt>
                <c:pt idx="12">
                  <c:v>45243</c:v>
                </c:pt>
                <c:pt idx="13">
                  <c:v>45244</c:v>
                </c:pt>
                <c:pt idx="14">
                  <c:v>45245</c:v>
                </c:pt>
                <c:pt idx="15">
                  <c:v>45246</c:v>
                </c:pt>
                <c:pt idx="16">
                  <c:v>45247</c:v>
                </c:pt>
                <c:pt idx="17">
                  <c:v>45248</c:v>
                </c:pt>
                <c:pt idx="18">
                  <c:v>45249</c:v>
                </c:pt>
                <c:pt idx="19">
                  <c:v>45250</c:v>
                </c:pt>
                <c:pt idx="20">
                  <c:v>45251</c:v>
                </c:pt>
                <c:pt idx="21">
                  <c:v>45252</c:v>
                </c:pt>
                <c:pt idx="22">
                  <c:v>45253</c:v>
                </c:pt>
                <c:pt idx="23">
                  <c:v>45254</c:v>
                </c:pt>
                <c:pt idx="24">
                  <c:v>45255</c:v>
                </c:pt>
                <c:pt idx="25">
                  <c:v>45256</c:v>
                </c:pt>
                <c:pt idx="26">
                  <c:v>45257</c:v>
                </c:pt>
                <c:pt idx="27">
                  <c:v>45258</c:v>
                </c:pt>
                <c:pt idx="28">
                  <c:v>45259</c:v>
                </c:pt>
                <c:pt idx="29">
                  <c:v>45260</c:v>
                </c:pt>
              </c:numCache>
            </c:numRef>
          </c:cat>
          <c:val>
            <c:numRef>
              <c:f>Novembre!$E$2:$E$31</c:f>
              <c:numCache>
                <c:formatCode>General</c:formatCode>
                <c:ptCount val="30"/>
                <c:pt idx="0">
                  <c:v>92.63</c:v>
                </c:pt>
                <c:pt idx="1">
                  <c:v>93.13</c:v>
                </c:pt>
                <c:pt idx="2">
                  <c:v>93.21</c:v>
                </c:pt>
                <c:pt idx="3">
                  <c:v>92.86</c:v>
                </c:pt>
                <c:pt idx="4">
                  <c:v>92.71</c:v>
                </c:pt>
                <c:pt idx="5">
                  <c:v>90.36</c:v>
                </c:pt>
                <c:pt idx="6">
                  <c:v>93</c:v>
                </c:pt>
                <c:pt idx="7">
                  <c:v>93.38</c:v>
                </c:pt>
                <c:pt idx="8">
                  <c:v>93.14</c:v>
                </c:pt>
                <c:pt idx="9">
                  <c:v>93.56</c:v>
                </c:pt>
                <c:pt idx="10">
                  <c:v>92.74</c:v>
                </c:pt>
                <c:pt idx="11">
                  <c:v>92.86</c:v>
                </c:pt>
                <c:pt idx="12">
                  <c:v>93.4</c:v>
                </c:pt>
                <c:pt idx="13">
                  <c:v>93.22</c:v>
                </c:pt>
                <c:pt idx="14">
                  <c:v>93.13</c:v>
                </c:pt>
                <c:pt idx="15">
                  <c:v>92.56</c:v>
                </c:pt>
                <c:pt idx="16">
                  <c:v>91.97</c:v>
                </c:pt>
                <c:pt idx="17">
                  <c:v>92.58</c:v>
                </c:pt>
                <c:pt idx="18">
                  <c:v>93.46</c:v>
                </c:pt>
                <c:pt idx="19">
                  <c:v>93.28</c:v>
                </c:pt>
                <c:pt idx="20">
                  <c:v>93.46</c:v>
                </c:pt>
                <c:pt idx="21">
                  <c:v>93.12</c:v>
                </c:pt>
                <c:pt idx="22">
                  <c:v>93.63</c:v>
                </c:pt>
                <c:pt idx="23">
                  <c:v>93.54</c:v>
                </c:pt>
                <c:pt idx="24">
                  <c:v>93.63</c:v>
                </c:pt>
                <c:pt idx="25">
                  <c:v>93.21</c:v>
                </c:pt>
                <c:pt idx="26">
                  <c:v>93.48</c:v>
                </c:pt>
                <c:pt idx="27">
                  <c:v>93.2</c:v>
                </c:pt>
                <c:pt idx="28">
                  <c:v>93.04</c:v>
                </c:pt>
                <c:pt idx="29">
                  <c:v>93.33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E7-4470-9558-3A4A7D715BB6}"/>
            </c:ext>
          </c:extLst>
        </c:ser>
        <c:ser>
          <c:idx val="4"/>
          <c:order val="4"/>
          <c:tx>
            <c:strRef>
              <c:f>Novembre!$F$1</c:f>
              <c:strCache>
                <c:ptCount val="1"/>
                <c:pt idx="0">
                  <c:v>Success % with exclusion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Novembre!$A$2:$A$31</c:f>
              <c:numCache>
                <c:formatCode>m/d/yyyy</c:formatCode>
                <c:ptCount val="30"/>
                <c:pt idx="0">
                  <c:v>45231</c:v>
                </c:pt>
                <c:pt idx="1">
                  <c:v>45232</c:v>
                </c:pt>
                <c:pt idx="2">
                  <c:v>45233</c:v>
                </c:pt>
                <c:pt idx="3">
                  <c:v>45234</c:v>
                </c:pt>
                <c:pt idx="4">
                  <c:v>45235</c:v>
                </c:pt>
                <c:pt idx="5">
                  <c:v>45236</c:v>
                </c:pt>
                <c:pt idx="6">
                  <c:v>45237</c:v>
                </c:pt>
                <c:pt idx="7">
                  <c:v>45238</c:v>
                </c:pt>
                <c:pt idx="8">
                  <c:v>45239</c:v>
                </c:pt>
                <c:pt idx="9">
                  <c:v>45240</c:v>
                </c:pt>
                <c:pt idx="10">
                  <c:v>45241</c:v>
                </c:pt>
                <c:pt idx="11">
                  <c:v>45242</c:v>
                </c:pt>
                <c:pt idx="12">
                  <c:v>45243</c:v>
                </c:pt>
                <c:pt idx="13">
                  <c:v>45244</c:v>
                </c:pt>
                <c:pt idx="14">
                  <c:v>45245</c:v>
                </c:pt>
                <c:pt idx="15">
                  <c:v>45246</c:v>
                </c:pt>
                <c:pt idx="16">
                  <c:v>45247</c:v>
                </c:pt>
                <c:pt idx="17">
                  <c:v>45248</c:v>
                </c:pt>
                <c:pt idx="18">
                  <c:v>45249</c:v>
                </c:pt>
                <c:pt idx="19">
                  <c:v>45250</c:v>
                </c:pt>
                <c:pt idx="20">
                  <c:v>45251</c:v>
                </c:pt>
                <c:pt idx="21">
                  <c:v>45252</c:v>
                </c:pt>
                <c:pt idx="22">
                  <c:v>45253</c:v>
                </c:pt>
                <c:pt idx="23">
                  <c:v>45254</c:v>
                </c:pt>
                <c:pt idx="24">
                  <c:v>45255</c:v>
                </c:pt>
                <c:pt idx="25">
                  <c:v>45256</c:v>
                </c:pt>
                <c:pt idx="26">
                  <c:v>45257</c:v>
                </c:pt>
                <c:pt idx="27">
                  <c:v>45258</c:v>
                </c:pt>
                <c:pt idx="28">
                  <c:v>45259</c:v>
                </c:pt>
                <c:pt idx="29">
                  <c:v>45260</c:v>
                </c:pt>
              </c:numCache>
            </c:numRef>
          </c:cat>
          <c:val>
            <c:numRef>
              <c:f>Novembre!$F$2:$F$31</c:f>
              <c:numCache>
                <c:formatCode>General</c:formatCode>
                <c:ptCount val="30"/>
                <c:pt idx="0">
                  <c:v>99.83</c:v>
                </c:pt>
                <c:pt idx="1">
                  <c:v>99.8</c:v>
                </c:pt>
                <c:pt idx="2">
                  <c:v>99.82</c:v>
                </c:pt>
                <c:pt idx="3">
                  <c:v>99.82</c:v>
                </c:pt>
                <c:pt idx="4">
                  <c:v>99.82</c:v>
                </c:pt>
                <c:pt idx="5">
                  <c:v>95.84</c:v>
                </c:pt>
                <c:pt idx="6">
                  <c:v>99.21</c:v>
                </c:pt>
                <c:pt idx="7">
                  <c:v>99.81</c:v>
                </c:pt>
                <c:pt idx="8">
                  <c:v>99.75</c:v>
                </c:pt>
                <c:pt idx="9">
                  <c:v>99.7</c:v>
                </c:pt>
                <c:pt idx="10">
                  <c:v>99.83</c:v>
                </c:pt>
                <c:pt idx="11">
                  <c:v>99.8</c:v>
                </c:pt>
                <c:pt idx="12">
                  <c:v>99.78</c:v>
                </c:pt>
                <c:pt idx="13">
                  <c:v>99.79</c:v>
                </c:pt>
                <c:pt idx="14">
                  <c:v>99.78</c:v>
                </c:pt>
                <c:pt idx="15">
                  <c:v>99.8</c:v>
                </c:pt>
                <c:pt idx="16">
                  <c:v>99.78</c:v>
                </c:pt>
                <c:pt idx="17">
                  <c:v>99.74</c:v>
                </c:pt>
                <c:pt idx="18">
                  <c:v>99.75</c:v>
                </c:pt>
                <c:pt idx="19">
                  <c:v>99.83</c:v>
                </c:pt>
                <c:pt idx="20">
                  <c:v>99.81</c:v>
                </c:pt>
                <c:pt idx="21">
                  <c:v>99.71</c:v>
                </c:pt>
                <c:pt idx="22">
                  <c:v>99.79</c:v>
                </c:pt>
                <c:pt idx="23">
                  <c:v>99.81</c:v>
                </c:pt>
                <c:pt idx="24">
                  <c:v>99.83</c:v>
                </c:pt>
                <c:pt idx="25">
                  <c:v>99.82</c:v>
                </c:pt>
                <c:pt idx="26">
                  <c:v>99.81</c:v>
                </c:pt>
                <c:pt idx="27">
                  <c:v>99.82</c:v>
                </c:pt>
                <c:pt idx="28">
                  <c:v>99.81</c:v>
                </c:pt>
                <c:pt idx="29">
                  <c:v>99.79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E7-4470-9558-3A4A7D715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289536"/>
        <c:axId val="409285224"/>
      </c:lineChart>
      <c:dateAx>
        <c:axId val="4092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84832"/>
        <c:crosses val="autoZero"/>
        <c:auto val="1"/>
        <c:lblOffset val="100"/>
        <c:baseTimeUnit val="days"/>
      </c:dateAx>
      <c:valAx>
        <c:axId val="40928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90712"/>
        <c:crosses val="autoZero"/>
        <c:crossBetween val="between"/>
      </c:valAx>
      <c:valAx>
        <c:axId val="40928522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89536"/>
        <c:crosses val="max"/>
        <c:crossBetween val="between"/>
      </c:valAx>
      <c:dateAx>
        <c:axId val="4092895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0928522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I" sz="1800" b="0" i="0" baseline="0">
                <a:effectLst/>
              </a:rPr>
              <a:t> Seamless Mars Error</a:t>
            </a:r>
            <a:endParaRPr lang="fr-C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'November Error'!$B$1</c:f>
              <c:strCache>
                <c:ptCount val="1"/>
                <c:pt idx="0">
                  <c:v>Nombre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'November Error'!$A$2:$A$31</c:f>
              <c:strCache>
                <c:ptCount val="24"/>
                <c:pt idx="0">
                  <c:v>SM Delivery Fail - Memory Capacity Exceeded      </c:v>
                </c:pt>
                <c:pt idx="1">
                  <c:v>Absent Subscriber for SM - IMSI Detach           </c:v>
                </c:pt>
                <c:pt idx="2">
                  <c:v>Absent Subscriber for SM - Restricted Area       </c:v>
                </c:pt>
                <c:pt idx="3">
                  <c:v>MAP P Abort - - PROVIDER_MALFUNCTION             </c:v>
                </c:pt>
                <c:pt idx="4">
                  <c:v>Timeout at MT                                    </c:v>
                </c:pt>
                <c:pt idx="5">
                  <c:v>SM Delivery Fail - Equipment Protocol Err        </c:v>
                </c:pt>
                <c:pt idx="6">
                  <c:v>Unknown Subscriber                               </c:v>
                </c:pt>
                <c:pt idx="7">
                  <c:v>Timeout at SRI                                   </c:v>
                </c:pt>
                <c:pt idx="8">
                  <c:v>Subscriber Busy for MT                           </c:v>
                </c:pt>
                <c:pt idx="9">
                  <c:v>UDTS Error                                       </c:v>
                </c:pt>
                <c:pt idx="10">
                  <c:v>Stack/Sig Error Map Unrecognised Transaction ID  </c:v>
                </c:pt>
                <c:pt idx="11">
                  <c:v>Unidentified Subscriber                          </c:v>
                </c:pt>
                <c:pt idx="12">
                  <c:v>HLR/MSC Timeout                                  </c:v>
                </c:pt>
                <c:pt idx="13">
                  <c:v>MTS Indication Firewall Response Timeout         </c:v>
                </c:pt>
                <c:pt idx="14">
                  <c:v>Call Barred                                      </c:v>
                </c:pt>
                <c:pt idx="15">
                  <c:v>Tele Service Not Provisioned                     </c:v>
                </c:pt>
                <c:pt idx="16">
                  <c:v>Network System Failure                           </c:v>
                </c:pt>
                <c:pt idx="17">
                  <c:v>Provider Error Service Completion Failure        </c:v>
                </c:pt>
                <c:pt idx="18">
                  <c:v>Stack/Sig Cannot deliver Message                 </c:v>
                </c:pt>
                <c:pt idx="19">
                  <c:v>Illegal Subscriber                               </c:v>
                </c:pt>
                <c:pt idx="20">
                  <c:v>Stack/Sig Error Map User Resource Limitation     </c:v>
                </c:pt>
                <c:pt idx="21">
                  <c:v>SS Error Status                                  </c:v>
                </c:pt>
                <c:pt idx="22">
                  <c:v>Error Equipment                                  </c:v>
                </c:pt>
                <c:pt idx="23">
                  <c:v>SM Delivery Fail - EQuipmet Not SM-Supported     </c:v>
                </c:pt>
              </c:strCache>
            </c:strRef>
          </c:cat>
          <c:val>
            <c:numRef>
              <c:f>'November Error'!$B$2:$B$31</c:f>
              <c:numCache>
                <c:formatCode>General</c:formatCode>
                <c:ptCount val="30"/>
                <c:pt idx="0">
                  <c:v>1193852</c:v>
                </c:pt>
                <c:pt idx="1">
                  <c:v>327596</c:v>
                </c:pt>
                <c:pt idx="2">
                  <c:v>153161</c:v>
                </c:pt>
                <c:pt idx="3">
                  <c:v>47965</c:v>
                </c:pt>
                <c:pt idx="4">
                  <c:v>32841</c:v>
                </c:pt>
                <c:pt idx="5">
                  <c:v>14458</c:v>
                </c:pt>
                <c:pt idx="6">
                  <c:v>12889</c:v>
                </c:pt>
                <c:pt idx="7">
                  <c:v>4741</c:v>
                </c:pt>
                <c:pt idx="8">
                  <c:v>3296</c:v>
                </c:pt>
                <c:pt idx="9">
                  <c:v>3217</c:v>
                </c:pt>
                <c:pt idx="10">
                  <c:v>3217</c:v>
                </c:pt>
                <c:pt idx="11">
                  <c:v>2608</c:v>
                </c:pt>
                <c:pt idx="12">
                  <c:v>1394</c:v>
                </c:pt>
                <c:pt idx="13">
                  <c:v>995</c:v>
                </c:pt>
                <c:pt idx="14">
                  <c:v>550</c:v>
                </c:pt>
                <c:pt idx="15">
                  <c:v>488</c:v>
                </c:pt>
                <c:pt idx="16">
                  <c:v>210</c:v>
                </c:pt>
                <c:pt idx="17">
                  <c:v>32</c:v>
                </c:pt>
                <c:pt idx="18">
                  <c:v>7</c:v>
                </c:pt>
                <c:pt idx="19">
                  <c:v>6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29-4453-B539-50B11140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602488"/>
        <c:axId val="346612288"/>
      </c:barChart>
      <c:lineChart>
        <c:grouping val="standard"/>
        <c:varyColors val="0"/>
        <c:ser>
          <c:idx val="1"/>
          <c:order val="1"/>
          <c:tx>
            <c:strRef>
              <c:f>'November Error'!$C$1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'November Error'!$A$2:$A$31</c:f>
              <c:strCache>
                <c:ptCount val="24"/>
                <c:pt idx="0">
                  <c:v>SM Delivery Fail - Memory Capacity Exceeded      </c:v>
                </c:pt>
                <c:pt idx="1">
                  <c:v>Absent Subscriber for SM - IMSI Detach           </c:v>
                </c:pt>
                <c:pt idx="2">
                  <c:v>Absent Subscriber for SM - Restricted Area       </c:v>
                </c:pt>
                <c:pt idx="3">
                  <c:v>MAP P Abort - - PROVIDER_MALFUNCTION             </c:v>
                </c:pt>
                <c:pt idx="4">
                  <c:v>Timeout at MT                                    </c:v>
                </c:pt>
                <c:pt idx="5">
                  <c:v>SM Delivery Fail - Equipment Protocol Err        </c:v>
                </c:pt>
                <c:pt idx="6">
                  <c:v>Unknown Subscriber                               </c:v>
                </c:pt>
                <c:pt idx="7">
                  <c:v>Timeout at SRI                                   </c:v>
                </c:pt>
                <c:pt idx="8">
                  <c:v>Subscriber Busy for MT                           </c:v>
                </c:pt>
                <c:pt idx="9">
                  <c:v>UDTS Error                                       </c:v>
                </c:pt>
                <c:pt idx="10">
                  <c:v>Stack/Sig Error Map Unrecognised Transaction ID  </c:v>
                </c:pt>
                <c:pt idx="11">
                  <c:v>Unidentified Subscriber                          </c:v>
                </c:pt>
                <c:pt idx="12">
                  <c:v>HLR/MSC Timeout                                  </c:v>
                </c:pt>
                <c:pt idx="13">
                  <c:v>MTS Indication Firewall Response Timeout         </c:v>
                </c:pt>
                <c:pt idx="14">
                  <c:v>Call Barred                                      </c:v>
                </c:pt>
                <c:pt idx="15">
                  <c:v>Tele Service Not Provisioned                     </c:v>
                </c:pt>
                <c:pt idx="16">
                  <c:v>Network System Failure                           </c:v>
                </c:pt>
                <c:pt idx="17">
                  <c:v>Provider Error Service Completion Failure        </c:v>
                </c:pt>
                <c:pt idx="18">
                  <c:v>Stack/Sig Cannot deliver Message                 </c:v>
                </c:pt>
                <c:pt idx="19">
                  <c:v>Illegal Subscriber                               </c:v>
                </c:pt>
                <c:pt idx="20">
                  <c:v>Stack/Sig Error Map User Resource Limitation     </c:v>
                </c:pt>
                <c:pt idx="21">
                  <c:v>SS Error Status                                  </c:v>
                </c:pt>
                <c:pt idx="22">
                  <c:v>Error Equipment                                  </c:v>
                </c:pt>
                <c:pt idx="23">
                  <c:v>SM Delivery Fail - EQuipmet Not SM-Supported     </c:v>
                </c:pt>
              </c:strCache>
            </c:strRef>
          </c:cat>
          <c:val>
            <c:numRef>
              <c:f>'November Error'!$C$2:$C$31</c:f>
              <c:numCache>
                <c:formatCode>0.00</c:formatCode>
                <c:ptCount val="30"/>
                <c:pt idx="0">
                  <c:v>66.195368189459771</c:v>
                </c:pt>
                <c:pt idx="1">
                  <c:v>18.164175992831829</c:v>
                </c:pt>
                <c:pt idx="2">
                  <c:v>8.4922995373512364</c:v>
                </c:pt>
                <c:pt idx="3">
                  <c:v>2.6595095834386826</c:v>
                </c:pt>
                <c:pt idx="4">
                  <c:v>1.8209309752884348</c:v>
                </c:pt>
                <c:pt idx="5">
                  <c:v>0.8016509862890957</c:v>
                </c:pt>
                <c:pt idx="6">
                  <c:v>0.71465483208466962</c:v>
                </c:pt>
                <c:pt idx="7">
                  <c:v>0.26287365652210559</c:v>
                </c:pt>
                <c:pt idx="8">
                  <c:v>0.18275291539693314</c:v>
                </c:pt>
                <c:pt idx="9">
                  <c:v>0.17837261190289255</c:v>
                </c:pt>
                <c:pt idx="10">
                  <c:v>0.17837261190289255</c:v>
                </c:pt>
                <c:pt idx="11">
                  <c:v>0.14460546218301021</c:v>
                </c:pt>
                <c:pt idx="12">
                  <c:v>7.7292950261931059E-2</c:v>
                </c:pt>
                <c:pt idx="13">
                  <c:v>5.516964527304262E-2</c:v>
                </c:pt>
                <c:pt idx="14">
                  <c:v>3.0495783819269789E-2</c:v>
                </c:pt>
                <c:pt idx="15">
                  <c:v>2.7058077279643013E-2</c:v>
                </c:pt>
                <c:pt idx="16">
                  <c:v>1.1643844730993919E-2</c:v>
                </c:pt>
                <c:pt idx="17">
                  <c:v>1.7743001494847878E-3</c:v>
                </c:pt>
                <c:pt idx="18">
                  <c:v>3.8812815769979729E-4</c:v>
                </c:pt>
                <c:pt idx="19">
                  <c:v>3.326812780283977E-4</c:v>
                </c:pt>
                <c:pt idx="20">
                  <c:v>1.1089375934279923E-4</c:v>
                </c:pt>
                <c:pt idx="21">
                  <c:v>5.5446879671399617E-5</c:v>
                </c:pt>
                <c:pt idx="22">
                  <c:v>5.5446879671399617E-5</c:v>
                </c:pt>
                <c:pt idx="23">
                  <c:v>5.5446879671399617E-5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29-4453-B539-50B11140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610720"/>
        <c:axId val="346613072"/>
      </c:lineChart>
      <c:catAx>
        <c:axId val="34660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12288"/>
        <c:crosses val="autoZero"/>
        <c:auto val="1"/>
        <c:lblAlgn val="ctr"/>
        <c:lblOffset val="100"/>
        <c:noMultiLvlLbl val="0"/>
      </c:catAx>
      <c:valAx>
        <c:axId val="34661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02488"/>
        <c:crosses val="autoZero"/>
        <c:crossBetween val="between"/>
      </c:valAx>
      <c:valAx>
        <c:axId val="346613072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10720"/>
        <c:crosses val="max"/>
        <c:crossBetween val="between"/>
      </c:valAx>
      <c:catAx>
        <c:axId val="3466107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6613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Decembre!$B$1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Decembre!$A$2:$A$31</c:f>
              <c:numCache>
                <c:formatCode>m/d/yyyy</c:formatCode>
                <c:ptCount val="30"/>
                <c:pt idx="0">
                  <c:v>45261</c:v>
                </c:pt>
                <c:pt idx="1">
                  <c:v>45262</c:v>
                </c:pt>
                <c:pt idx="2">
                  <c:v>45263</c:v>
                </c:pt>
                <c:pt idx="3">
                  <c:v>45264</c:v>
                </c:pt>
                <c:pt idx="4">
                  <c:v>45265</c:v>
                </c:pt>
                <c:pt idx="5">
                  <c:v>45266</c:v>
                </c:pt>
                <c:pt idx="6">
                  <c:v>45267</c:v>
                </c:pt>
                <c:pt idx="7">
                  <c:v>45268</c:v>
                </c:pt>
                <c:pt idx="8">
                  <c:v>45269</c:v>
                </c:pt>
                <c:pt idx="9">
                  <c:v>45270</c:v>
                </c:pt>
                <c:pt idx="10">
                  <c:v>45271</c:v>
                </c:pt>
                <c:pt idx="11">
                  <c:v>45272</c:v>
                </c:pt>
                <c:pt idx="12">
                  <c:v>45273</c:v>
                </c:pt>
                <c:pt idx="13">
                  <c:v>45274</c:v>
                </c:pt>
                <c:pt idx="14">
                  <c:v>45275</c:v>
                </c:pt>
                <c:pt idx="15">
                  <c:v>45276</c:v>
                </c:pt>
                <c:pt idx="16">
                  <c:v>45277</c:v>
                </c:pt>
                <c:pt idx="17">
                  <c:v>45278</c:v>
                </c:pt>
                <c:pt idx="18">
                  <c:v>45279</c:v>
                </c:pt>
                <c:pt idx="19">
                  <c:v>45280</c:v>
                </c:pt>
                <c:pt idx="20">
                  <c:v>45281</c:v>
                </c:pt>
                <c:pt idx="21">
                  <c:v>45282</c:v>
                </c:pt>
                <c:pt idx="22">
                  <c:v>45283</c:v>
                </c:pt>
                <c:pt idx="23">
                  <c:v>45284</c:v>
                </c:pt>
                <c:pt idx="24">
                  <c:v>45285</c:v>
                </c:pt>
                <c:pt idx="25">
                  <c:v>45286</c:v>
                </c:pt>
                <c:pt idx="26">
                  <c:v>45287</c:v>
                </c:pt>
                <c:pt idx="27">
                  <c:v>45288</c:v>
                </c:pt>
                <c:pt idx="28">
                  <c:v>45289</c:v>
                </c:pt>
                <c:pt idx="29">
                  <c:v>45290</c:v>
                </c:pt>
              </c:numCache>
            </c:numRef>
          </c:cat>
          <c:val>
            <c:numRef>
              <c:f>Decembre!$B$2:$B$31</c:f>
              <c:numCache>
                <c:formatCode>General</c:formatCode>
                <c:ptCount val="30"/>
                <c:pt idx="0">
                  <c:v>841677</c:v>
                </c:pt>
                <c:pt idx="1">
                  <c:v>833412</c:v>
                </c:pt>
                <c:pt idx="2">
                  <c:v>768502</c:v>
                </c:pt>
                <c:pt idx="3">
                  <c:v>826636</c:v>
                </c:pt>
                <c:pt idx="4">
                  <c:v>841200</c:v>
                </c:pt>
                <c:pt idx="5">
                  <c:v>791786</c:v>
                </c:pt>
                <c:pt idx="6">
                  <c:v>776427</c:v>
                </c:pt>
                <c:pt idx="7">
                  <c:v>851699</c:v>
                </c:pt>
                <c:pt idx="8">
                  <c:v>841422</c:v>
                </c:pt>
                <c:pt idx="9">
                  <c:v>615980</c:v>
                </c:pt>
                <c:pt idx="10">
                  <c:v>721979</c:v>
                </c:pt>
                <c:pt idx="11">
                  <c:v>704340</c:v>
                </c:pt>
                <c:pt idx="12">
                  <c:v>684973</c:v>
                </c:pt>
                <c:pt idx="13">
                  <c:v>760300</c:v>
                </c:pt>
                <c:pt idx="14">
                  <c:v>845852</c:v>
                </c:pt>
                <c:pt idx="15">
                  <c:v>823326</c:v>
                </c:pt>
                <c:pt idx="16">
                  <c:v>762292</c:v>
                </c:pt>
                <c:pt idx="17">
                  <c:v>820899</c:v>
                </c:pt>
                <c:pt idx="18">
                  <c:v>849948</c:v>
                </c:pt>
                <c:pt idx="19">
                  <c:v>787744</c:v>
                </c:pt>
                <c:pt idx="20">
                  <c:v>799251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4-4F7C-8E7B-64AEBA368338}"/>
            </c:ext>
          </c:extLst>
        </c:ser>
        <c:ser>
          <c:idx val="1"/>
          <c:order val="1"/>
          <c:tx>
            <c:strRef>
              <c:f>Decembre!$C$1</c:f>
              <c:strCache>
                <c:ptCount val="1"/>
                <c:pt idx="0">
                  <c:v>Error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Decembre!$A$2:$A$31</c:f>
              <c:numCache>
                <c:formatCode>m/d/yyyy</c:formatCode>
                <c:ptCount val="30"/>
                <c:pt idx="0">
                  <c:v>45261</c:v>
                </c:pt>
                <c:pt idx="1">
                  <c:v>45262</c:v>
                </c:pt>
                <c:pt idx="2">
                  <c:v>45263</c:v>
                </c:pt>
                <c:pt idx="3">
                  <c:v>45264</c:v>
                </c:pt>
                <c:pt idx="4">
                  <c:v>45265</c:v>
                </c:pt>
                <c:pt idx="5">
                  <c:v>45266</c:v>
                </c:pt>
                <c:pt idx="6">
                  <c:v>45267</c:v>
                </c:pt>
                <c:pt idx="7">
                  <c:v>45268</c:v>
                </c:pt>
                <c:pt idx="8">
                  <c:v>45269</c:v>
                </c:pt>
                <c:pt idx="9">
                  <c:v>45270</c:v>
                </c:pt>
                <c:pt idx="10">
                  <c:v>45271</c:v>
                </c:pt>
                <c:pt idx="11">
                  <c:v>45272</c:v>
                </c:pt>
                <c:pt idx="12">
                  <c:v>45273</c:v>
                </c:pt>
                <c:pt idx="13">
                  <c:v>45274</c:v>
                </c:pt>
                <c:pt idx="14">
                  <c:v>45275</c:v>
                </c:pt>
                <c:pt idx="15">
                  <c:v>45276</c:v>
                </c:pt>
                <c:pt idx="16">
                  <c:v>45277</c:v>
                </c:pt>
                <c:pt idx="17">
                  <c:v>45278</c:v>
                </c:pt>
                <c:pt idx="18">
                  <c:v>45279</c:v>
                </c:pt>
                <c:pt idx="19">
                  <c:v>45280</c:v>
                </c:pt>
                <c:pt idx="20">
                  <c:v>45281</c:v>
                </c:pt>
                <c:pt idx="21">
                  <c:v>45282</c:v>
                </c:pt>
                <c:pt idx="22">
                  <c:v>45283</c:v>
                </c:pt>
                <c:pt idx="23">
                  <c:v>45284</c:v>
                </c:pt>
                <c:pt idx="24">
                  <c:v>45285</c:v>
                </c:pt>
                <c:pt idx="25">
                  <c:v>45286</c:v>
                </c:pt>
                <c:pt idx="26">
                  <c:v>45287</c:v>
                </c:pt>
                <c:pt idx="27">
                  <c:v>45288</c:v>
                </c:pt>
                <c:pt idx="28">
                  <c:v>45289</c:v>
                </c:pt>
                <c:pt idx="29">
                  <c:v>45290</c:v>
                </c:pt>
              </c:numCache>
            </c:numRef>
          </c:cat>
          <c:val>
            <c:numRef>
              <c:f>Decembre!$C$2:$C$31</c:f>
              <c:numCache>
                <c:formatCode>General</c:formatCode>
                <c:ptCount val="30"/>
                <c:pt idx="0">
                  <c:v>64463</c:v>
                </c:pt>
                <c:pt idx="1">
                  <c:v>62022</c:v>
                </c:pt>
                <c:pt idx="2">
                  <c:v>63101</c:v>
                </c:pt>
                <c:pt idx="3">
                  <c:v>57233</c:v>
                </c:pt>
                <c:pt idx="4">
                  <c:v>62059</c:v>
                </c:pt>
                <c:pt idx="5">
                  <c:v>54822</c:v>
                </c:pt>
                <c:pt idx="6">
                  <c:v>53886</c:v>
                </c:pt>
                <c:pt idx="7">
                  <c:v>60090</c:v>
                </c:pt>
                <c:pt idx="8">
                  <c:v>61445</c:v>
                </c:pt>
                <c:pt idx="9">
                  <c:v>226714</c:v>
                </c:pt>
                <c:pt idx="10">
                  <c:v>141599</c:v>
                </c:pt>
                <c:pt idx="11">
                  <c:v>139334</c:v>
                </c:pt>
                <c:pt idx="12">
                  <c:v>54653</c:v>
                </c:pt>
                <c:pt idx="13">
                  <c:v>52239</c:v>
                </c:pt>
                <c:pt idx="14">
                  <c:v>61413</c:v>
                </c:pt>
                <c:pt idx="15">
                  <c:v>67714</c:v>
                </c:pt>
                <c:pt idx="16">
                  <c:v>65292</c:v>
                </c:pt>
                <c:pt idx="17">
                  <c:v>62415</c:v>
                </c:pt>
                <c:pt idx="18">
                  <c:v>66466</c:v>
                </c:pt>
                <c:pt idx="19">
                  <c:v>66891</c:v>
                </c:pt>
                <c:pt idx="20">
                  <c:v>63226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4-4F7C-8E7B-64AEBA368338}"/>
            </c:ext>
          </c:extLst>
        </c:ser>
        <c:ser>
          <c:idx val="2"/>
          <c:order val="2"/>
          <c:tx>
            <c:strRef>
              <c:f>Decembre!$D$1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Decembre!$A$2:$A$31</c:f>
              <c:numCache>
                <c:formatCode>m/d/yyyy</c:formatCode>
                <c:ptCount val="30"/>
                <c:pt idx="0">
                  <c:v>45261</c:v>
                </c:pt>
                <c:pt idx="1">
                  <c:v>45262</c:v>
                </c:pt>
                <c:pt idx="2">
                  <c:v>45263</c:v>
                </c:pt>
                <c:pt idx="3">
                  <c:v>45264</c:v>
                </c:pt>
                <c:pt idx="4">
                  <c:v>45265</c:v>
                </c:pt>
                <c:pt idx="5">
                  <c:v>45266</c:v>
                </c:pt>
                <c:pt idx="6">
                  <c:v>45267</c:v>
                </c:pt>
                <c:pt idx="7">
                  <c:v>45268</c:v>
                </c:pt>
                <c:pt idx="8">
                  <c:v>45269</c:v>
                </c:pt>
                <c:pt idx="9">
                  <c:v>45270</c:v>
                </c:pt>
                <c:pt idx="10">
                  <c:v>45271</c:v>
                </c:pt>
                <c:pt idx="11">
                  <c:v>45272</c:v>
                </c:pt>
                <c:pt idx="12">
                  <c:v>45273</c:v>
                </c:pt>
                <c:pt idx="13">
                  <c:v>45274</c:v>
                </c:pt>
                <c:pt idx="14">
                  <c:v>45275</c:v>
                </c:pt>
                <c:pt idx="15">
                  <c:v>45276</c:v>
                </c:pt>
                <c:pt idx="16">
                  <c:v>45277</c:v>
                </c:pt>
                <c:pt idx="17">
                  <c:v>45278</c:v>
                </c:pt>
                <c:pt idx="18">
                  <c:v>45279</c:v>
                </c:pt>
                <c:pt idx="19">
                  <c:v>45280</c:v>
                </c:pt>
                <c:pt idx="20">
                  <c:v>45281</c:v>
                </c:pt>
                <c:pt idx="21">
                  <c:v>45282</c:v>
                </c:pt>
                <c:pt idx="22">
                  <c:v>45283</c:v>
                </c:pt>
                <c:pt idx="23">
                  <c:v>45284</c:v>
                </c:pt>
                <c:pt idx="24">
                  <c:v>45285</c:v>
                </c:pt>
                <c:pt idx="25">
                  <c:v>45286</c:v>
                </c:pt>
                <c:pt idx="26">
                  <c:v>45287</c:v>
                </c:pt>
                <c:pt idx="27">
                  <c:v>45288</c:v>
                </c:pt>
                <c:pt idx="28">
                  <c:v>45289</c:v>
                </c:pt>
                <c:pt idx="29">
                  <c:v>45290</c:v>
                </c:pt>
              </c:numCache>
            </c:numRef>
          </c:cat>
          <c:val>
            <c:numRef>
              <c:f>Decembre!$D$2:$D$31</c:f>
              <c:numCache>
                <c:formatCode>General</c:formatCode>
                <c:ptCount val="30"/>
                <c:pt idx="0">
                  <c:v>906140</c:v>
                </c:pt>
                <c:pt idx="1">
                  <c:v>895434</c:v>
                </c:pt>
                <c:pt idx="2">
                  <c:v>831603</c:v>
                </c:pt>
                <c:pt idx="3">
                  <c:v>883869</c:v>
                </c:pt>
                <c:pt idx="4">
                  <c:v>903259</c:v>
                </c:pt>
                <c:pt idx="5">
                  <c:v>846608</c:v>
                </c:pt>
                <c:pt idx="6">
                  <c:v>830313</c:v>
                </c:pt>
                <c:pt idx="7">
                  <c:v>911789</c:v>
                </c:pt>
                <c:pt idx="8">
                  <c:v>902867</c:v>
                </c:pt>
                <c:pt idx="9">
                  <c:v>842694</c:v>
                </c:pt>
                <c:pt idx="10">
                  <c:v>863578</c:v>
                </c:pt>
                <c:pt idx="11">
                  <c:v>843674</c:v>
                </c:pt>
                <c:pt idx="12">
                  <c:v>739626</c:v>
                </c:pt>
                <c:pt idx="13">
                  <c:v>812539</c:v>
                </c:pt>
                <c:pt idx="14">
                  <c:v>907265</c:v>
                </c:pt>
                <c:pt idx="15">
                  <c:v>891040</c:v>
                </c:pt>
                <c:pt idx="16">
                  <c:v>827584</c:v>
                </c:pt>
                <c:pt idx="17">
                  <c:v>883314</c:v>
                </c:pt>
                <c:pt idx="18">
                  <c:v>916414</c:v>
                </c:pt>
                <c:pt idx="19">
                  <c:v>854635</c:v>
                </c:pt>
                <c:pt idx="20">
                  <c:v>862477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64-4F7C-8E7B-64AEBA368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9290712"/>
        <c:axId val="409284832"/>
      </c:barChart>
      <c:lineChart>
        <c:grouping val="standard"/>
        <c:varyColors val="0"/>
        <c:ser>
          <c:idx val="3"/>
          <c:order val="3"/>
          <c:tx>
            <c:strRef>
              <c:f>Decembre!$E$1</c:f>
              <c:strCache>
                <c:ptCount val="1"/>
                <c:pt idx="0">
                  <c:v>Success % without exclusion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Decembre!$A$2:$A$31</c:f>
              <c:numCache>
                <c:formatCode>m/d/yyyy</c:formatCode>
                <c:ptCount val="30"/>
                <c:pt idx="0">
                  <c:v>45261</c:v>
                </c:pt>
                <c:pt idx="1">
                  <c:v>45262</c:v>
                </c:pt>
                <c:pt idx="2">
                  <c:v>45263</c:v>
                </c:pt>
                <c:pt idx="3">
                  <c:v>45264</c:v>
                </c:pt>
                <c:pt idx="4">
                  <c:v>45265</c:v>
                </c:pt>
                <c:pt idx="5">
                  <c:v>45266</c:v>
                </c:pt>
                <c:pt idx="6">
                  <c:v>45267</c:v>
                </c:pt>
                <c:pt idx="7">
                  <c:v>45268</c:v>
                </c:pt>
                <c:pt idx="8">
                  <c:v>45269</c:v>
                </c:pt>
                <c:pt idx="9">
                  <c:v>45270</c:v>
                </c:pt>
                <c:pt idx="10">
                  <c:v>45271</c:v>
                </c:pt>
                <c:pt idx="11">
                  <c:v>45272</c:v>
                </c:pt>
                <c:pt idx="12">
                  <c:v>45273</c:v>
                </c:pt>
                <c:pt idx="13">
                  <c:v>45274</c:v>
                </c:pt>
                <c:pt idx="14">
                  <c:v>45275</c:v>
                </c:pt>
                <c:pt idx="15">
                  <c:v>45276</c:v>
                </c:pt>
                <c:pt idx="16">
                  <c:v>45277</c:v>
                </c:pt>
                <c:pt idx="17">
                  <c:v>45278</c:v>
                </c:pt>
                <c:pt idx="18">
                  <c:v>45279</c:v>
                </c:pt>
                <c:pt idx="19">
                  <c:v>45280</c:v>
                </c:pt>
                <c:pt idx="20">
                  <c:v>45281</c:v>
                </c:pt>
                <c:pt idx="21">
                  <c:v>45282</c:v>
                </c:pt>
                <c:pt idx="22">
                  <c:v>45283</c:v>
                </c:pt>
                <c:pt idx="23">
                  <c:v>45284</c:v>
                </c:pt>
                <c:pt idx="24">
                  <c:v>45285</c:v>
                </c:pt>
                <c:pt idx="25">
                  <c:v>45286</c:v>
                </c:pt>
                <c:pt idx="26">
                  <c:v>45287</c:v>
                </c:pt>
                <c:pt idx="27">
                  <c:v>45288</c:v>
                </c:pt>
                <c:pt idx="28">
                  <c:v>45289</c:v>
                </c:pt>
                <c:pt idx="29">
                  <c:v>45290</c:v>
                </c:pt>
              </c:numCache>
            </c:numRef>
          </c:cat>
          <c:val>
            <c:numRef>
              <c:f>Decembre!$E$2:$E$31</c:f>
              <c:numCache>
                <c:formatCode>General</c:formatCode>
                <c:ptCount val="30"/>
                <c:pt idx="0">
                  <c:v>92.89</c:v>
                </c:pt>
                <c:pt idx="1">
                  <c:v>93.07</c:v>
                </c:pt>
                <c:pt idx="2">
                  <c:v>92.41</c:v>
                </c:pt>
                <c:pt idx="3">
                  <c:v>93.52</c:v>
                </c:pt>
                <c:pt idx="4">
                  <c:v>93.13</c:v>
                </c:pt>
                <c:pt idx="5">
                  <c:v>93.52</c:v>
                </c:pt>
                <c:pt idx="6">
                  <c:v>93.51</c:v>
                </c:pt>
                <c:pt idx="7">
                  <c:v>93.41</c:v>
                </c:pt>
                <c:pt idx="8">
                  <c:v>93.19</c:v>
                </c:pt>
                <c:pt idx="9" formatCode="0.00">
                  <c:v>73.096521394480078</c:v>
                </c:pt>
                <c:pt idx="10">
                  <c:v>83.6</c:v>
                </c:pt>
                <c:pt idx="11">
                  <c:v>83.48</c:v>
                </c:pt>
                <c:pt idx="12">
                  <c:v>92.61</c:v>
                </c:pt>
                <c:pt idx="13">
                  <c:v>93.57</c:v>
                </c:pt>
                <c:pt idx="14">
                  <c:v>93.23</c:v>
                </c:pt>
                <c:pt idx="15">
                  <c:v>92.4</c:v>
                </c:pt>
                <c:pt idx="16">
                  <c:v>92.11</c:v>
                </c:pt>
                <c:pt idx="17">
                  <c:v>92.93</c:v>
                </c:pt>
                <c:pt idx="18">
                  <c:v>92.75</c:v>
                </c:pt>
                <c:pt idx="19">
                  <c:v>92.17</c:v>
                </c:pt>
                <c:pt idx="20">
                  <c:v>92.67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64-4F7C-8E7B-64AEBA368338}"/>
            </c:ext>
          </c:extLst>
        </c:ser>
        <c:ser>
          <c:idx val="4"/>
          <c:order val="4"/>
          <c:tx>
            <c:strRef>
              <c:f>Decembre!$F$1</c:f>
              <c:strCache>
                <c:ptCount val="1"/>
                <c:pt idx="0">
                  <c:v>Success % with exclusion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Decembre!$A$2:$A$31</c:f>
              <c:numCache>
                <c:formatCode>m/d/yyyy</c:formatCode>
                <c:ptCount val="30"/>
                <c:pt idx="0">
                  <c:v>45261</c:v>
                </c:pt>
                <c:pt idx="1">
                  <c:v>45262</c:v>
                </c:pt>
                <c:pt idx="2">
                  <c:v>45263</c:v>
                </c:pt>
                <c:pt idx="3">
                  <c:v>45264</c:v>
                </c:pt>
                <c:pt idx="4">
                  <c:v>45265</c:v>
                </c:pt>
                <c:pt idx="5">
                  <c:v>45266</c:v>
                </c:pt>
                <c:pt idx="6">
                  <c:v>45267</c:v>
                </c:pt>
                <c:pt idx="7">
                  <c:v>45268</c:v>
                </c:pt>
                <c:pt idx="8">
                  <c:v>45269</c:v>
                </c:pt>
                <c:pt idx="9">
                  <c:v>45270</c:v>
                </c:pt>
                <c:pt idx="10">
                  <c:v>45271</c:v>
                </c:pt>
                <c:pt idx="11">
                  <c:v>45272</c:v>
                </c:pt>
                <c:pt idx="12">
                  <c:v>45273</c:v>
                </c:pt>
                <c:pt idx="13">
                  <c:v>45274</c:v>
                </c:pt>
                <c:pt idx="14">
                  <c:v>45275</c:v>
                </c:pt>
                <c:pt idx="15">
                  <c:v>45276</c:v>
                </c:pt>
                <c:pt idx="16">
                  <c:v>45277</c:v>
                </c:pt>
                <c:pt idx="17">
                  <c:v>45278</c:v>
                </c:pt>
                <c:pt idx="18">
                  <c:v>45279</c:v>
                </c:pt>
                <c:pt idx="19">
                  <c:v>45280</c:v>
                </c:pt>
                <c:pt idx="20">
                  <c:v>45281</c:v>
                </c:pt>
                <c:pt idx="21">
                  <c:v>45282</c:v>
                </c:pt>
                <c:pt idx="22">
                  <c:v>45283</c:v>
                </c:pt>
                <c:pt idx="23">
                  <c:v>45284</c:v>
                </c:pt>
                <c:pt idx="24">
                  <c:v>45285</c:v>
                </c:pt>
                <c:pt idx="25">
                  <c:v>45286</c:v>
                </c:pt>
                <c:pt idx="26">
                  <c:v>45287</c:v>
                </c:pt>
                <c:pt idx="27">
                  <c:v>45288</c:v>
                </c:pt>
                <c:pt idx="28">
                  <c:v>45289</c:v>
                </c:pt>
                <c:pt idx="29">
                  <c:v>45290</c:v>
                </c:pt>
              </c:numCache>
            </c:numRef>
          </c:cat>
          <c:val>
            <c:numRef>
              <c:f>Decembre!$F$2:$F$31</c:f>
              <c:numCache>
                <c:formatCode>General</c:formatCode>
                <c:ptCount val="30"/>
                <c:pt idx="0">
                  <c:v>99.8</c:v>
                </c:pt>
                <c:pt idx="1">
                  <c:v>99.78</c:v>
                </c:pt>
                <c:pt idx="2">
                  <c:v>99.79</c:v>
                </c:pt>
                <c:pt idx="3">
                  <c:v>99.78</c:v>
                </c:pt>
                <c:pt idx="4">
                  <c:v>99.81</c:v>
                </c:pt>
                <c:pt idx="5">
                  <c:v>99.79</c:v>
                </c:pt>
                <c:pt idx="6">
                  <c:v>99.83</c:v>
                </c:pt>
                <c:pt idx="7">
                  <c:v>99.8</c:v>
                </c:pt>
                <c:pt idx="8">
                  <c:v>99.79</c:v>
                </c:pt>
                <c:pt idx="9">
                  <c:v>99.21</c:v>
                </c:pt>
                <c:pt idx="10">
                  <c:v>99.02</c:v>
                </c:pt>
                <c:pt idx="11">
                  <c:v>99.24</c:v>
                </c:pt>
                <c:pt idx="12">
                  <c:v>99.27</c:v>
                </c:pt>
                <c:pt idx="13">
                  <c:v>99.86</c:v>
                </c:pt>
                <c:pt idx="14">
                  <c:v>99.76</c:v>
                </c:pt>
                <c:pt idx="15">
                  <c:v>99.82</c:v>
                </c:pt>
                <c:pt idx="16">
                  <c:v>99.83</c:v>
                </c:pt>
                <c:pt idx="17">
                  <c:v>99.82</c:v>
                </c:pt>
                <c:pt idx="18">
                  <c:v>99.83</c:v>
                </c:pt>
                <c:pt idx="19">
                  <c:v>99.74</c:v>
                </c:pt>
                <c:pt idx="20">
                  <c:v>99.8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64-4F7C-8E7B-64AEBA368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289536"/>
        <c:axId val="409285224"/>
      </c:lineChart>
      <c:dateAx>
        <c:axId val="4092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84832"/>
        <c:crosses val="autoZero"/>
        <c:auto val="1"/>
        <c:lblOffset val="100"/>
        <c:baseTimeUnit val="days"/>
      </c:dateAx>
      <c:valAx>
        <c:axId val="40928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90712"/>
        <c:crosses val="autoZero"/>
        <c:crossBetween val="between"/>
      </c:valAx>
      <c:valAx>
        <c:axId val="40928522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89536"/>
        <c:crosses val="max"/>
        <c:crossBetween val="between"/>
      </c:valAx>
      <c:dateAx>
        <c:axId val="4092895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0928522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I" sz="1800" b="0" i="0" baseline="0">
                <a:effectLst/>
              </a:rPr>
              <a:t> Seamless Mars Error</a:t>
            </a:r>
            <a:endParaRPr lang="fr-C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'December Error'!$B$1</c:f>
              <c:strCache>
                <c:ptCount val="1"/>
                <c:pt idx="0">
                  <c:v>Nombre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'December Error'!$A$2:$A$35</c:f>
              <c:strCache>
                <c:ptCount val="27"/>
                <c:pt idx="0">
                  <c:v>SM Delivery Fail - Memory Capacity Exceeded</c:v>
                </c:pt>
                <c:pt idx="1">
                  <c:v>Absent Subscriber for SM - IMSI Detach</c:v>
                </c:pt>
                <c:pt idx="2">
                  <c:v>Facility Not Supported</c:v>
                </c:pt>
                <c:pt idx="3">
                  <c:v>MAP P Abort - - PROVIDER_MALFUNCTION</c:v>
                </c:pt>
                <c:pt idx="4">
                  <c:v>Subscriber Busy for MT</c:v>
                </c:pt>
                <c:pt idx="5">
                  <c:v>Absent Subscriber for SM - Restricted Area</c:v>
                </c:pt>
                <c:pt idx="6">
                  <c:v>Unknown Subscriber</c:v>
                </c:pt>
                <c:pt idx="7">
                  <c:v>SM Delivery Fail - Equipment Protocol Err</c:v>
                </c:pt>
                <c:pt idx="8">
                  <c:v>Unknown Errors</c:v>
                </c:pt>
                <c:pt idx="9">
                  <c:v>Stack/Sig Error Map Unrecognised Transaction ID </c:v>
                </c:pt>
                <c:pt idx="10">
                  <c:v>Unidentified Subscriber </c:v>
                </c:pt>
                <c:pt idx="11">
                  <c:v>Absent Subscriber for MT</c:v>
                </c:pt>
                <c:pt idx="12">
                  <c:v>Illegal Subscriber</c:v>
                </c:pt>
                <c:pt idx="13">
                  <c:v>HLR/MSC Timeout </c:v>
                </c:pt>
                <c:pt idx="14">
                  <c:v>UDTS Error</c:v>
                </c:pt>
                <c:pt idx="15">
                  <c:v>MAP P ABORT FW</c:v>
                </c:pt>
                <c:pt idx="16">
                  <c:v>Call Barred</c:v>
                </c:pt>
                <c:pt idx="17">
                  <c:v>Network System Failure</c:v>
                </c:pt>
                <c:pt idx="18">
                  <c:v>Timeout at SRI</c:v>
                </c:pt>
                <c:pt idx="19">
                  <c:v>Tele Service Not Provisioned</c:v>
                </c:pt>
                <c:pt idx="20">
                  <c:v>MTS Indication Firewall Response Timeout</c:v>
                </c:pt>
                <c:pt idx="21">
                  <c:v>Provider Error Service Completion Failure</c:v>
                </c:pt>
                <c:pt idx="22">
                  <c:v>Stack/Sig Cannot deliver Message</c:v>
                </c:pt>
                <c:pt idx="23">
                  <c:v>Timeout at MT</c:v>
                </c:pt>
                <c:pt idx="24">
                  <c:v>Unknown Equipment</c:v>
                </c:pt>
                <c:pt idx="25">
                  <c:v>SS Error Status </c:v>
                </c:pt>
                <c:pt idx="26">
                  <c:v>Message Expired </c:v>
                </c:pt>
              </c:strCache>
            </c:strRef>
          </c:cat>
          <c:val>
            <c:numRef>
              <c:f>'December Error'!$B$2:$B$35</c:f>
              <c:numCache>
                <c:formatCode>General</c:formatCode>
                <c:ptCount val="34"/>
                <c:pt idx="0">
                  <c:v>538814</c:v>
                </c:pt>
                <c:pt idx="1">
                  <c:v>337562</c:v>
                </c:pt>
                <c:pt idx="2">
                  <c:v>84491</c:v>
                </c:pt>
                <c:pt idx="3">
                  <c:v>32346</c:v>
                </c:pt>
                <c:pt idx="4">
                  <c:v>32189</c:v>
                </c:pt>
                <c:pt idx="5">
                  <c:v>24581</c:v>
                </c:pt>
                <c:pt idx="6">
                  <c:v>6187</c:v>
                </c:pt>
                <c:pt idx="7">
                  <c:v>5266</c:v>
                </c:pt>
                <c:pt idx="8">
                  <c:v>5239</c:v>
                </c:pt>
                <c:pt idx="9">
                  <c:v>3950</c:v>
                </c:pt>
                <c:pt idx="10">
                  <c:v>2205</c:v>
                </c:pt>
                <c:pt idx="11">
                  <c:v>1747</c:v>
                </c:pt>
                <c:pt idx="12">
                  <c:v>699</c:v>
                </c:pt>
                <c:pt idx="13">
                  <c:v>539</c:v>
                </c:pt>
                <c:pt idx="14">
                  <c:v>404</c:v>
                </c:pt>
                <c:pt idx="15">
                  <c:v>402</c:v>
                </c:pt>
                <c:pt idx="16">
                  <c:v>319</c:v>
                </c:pt>
                <c:pt idx="17">
                  <c:v>222</c:v>
                </c:pt>
                <c:pt idx="18">
                  <c:v>134</c:v>
                </c:pt>
                <c:pt idx="19">
                  <c:v>134</c:v>
                </c:pt>
                <c:pt idx="20">
                  <c:v>49</c:v>
                </c:pt>
                <c:pt idx="21">
                  <c:v>27</c:v>
                </c:pt>
                <c:pt idx="22">
                  <c:v>11</c:v>
                </c:pt>
                <c:pt idx="23">
                  <c:v>9</c:v>
                </c:pt>
                <c:pt idx="24">
                  <c:v>2</c:v>
                </c:pt>
                <c:pt idx="25">
                  <c:v>2</c:v>
                </c:pt>
                <c:pt idx="26">
                  <c:v>1256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E8-4A7E-AA92-BCFC5ACF8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602488"/>
        <c:axId val="346612288"/>
      </c:barChart>
      <c:lineChart>
        <c:grouping val="standard"/>
        <c:varyColors val="0"/>
        <c:ser>
          <c:idx val="1"/>
          <c:order val="1"/>
          <c:tx>
            <c:strRef>
              <c:f>'December Error'!$C$1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'December Error'!$A$2:$A$35</c:f>
              <c:strCache>
                <c:ptCount val="27"/>
                <c:pt idx="0">
                  <c:v>SM Delivery Fail - Memory Capacity Exceeded</c:v>
                </c:pt>
                <c:pt idx="1">
                  <c:v>Absent Subscriber for SM - IMSI Detach</c:v>
                </c:pt>
                <c:pt idx="2">
                  <c:v>Facility Not Supported</c:v>
                </c:pt>
                <c:pt idx="3">
                  <c:v>MAP P Abort - - PROVIDER_MALFUNCTION</c:v>
                </c:pt>
                <c:pt idx="4">
                  <c:v>Subscriber Busy for MT</c:v>
                </c:pt>
                <c:pt idx="5">
                  <c:v>Absent Subscriber for SM - Restricted Area</c:v>
                </c:pt>
                <c:pt idx="6">
                  <c:v>Unknown Subscriber</c:v>
                </c:pt>
                <c:pt idx="7">
                  <c:v>SM Delivery Fail - Equipment Protocol Err</c:v>
                </c:pt>
                <c:pt idx="8">
                  <c:v>Unknown Errors</c:v>
                </c:pt>
                <c:pt idx="9">
                  <c:v>Stack/Sig Error Map Unrecognised Transaction ID </c:v>
                </c:pt>
                <c:pt idx="10">
                  <c:v>Unidentified Subscriber </c:v>
                </c:pt>
                <c:pt idx="11">
                  <c:v>Absent Subscriber for MT</c:v>
                </c:pt>
                <c:pt idx="12">
                  <c:v>Illegal Subscriber</c:v>
                </c:pt>
                <c:pt idx="13">
                  <c:v>HLR/MSC Timeout </c:v>
                </c:pt>
                <c:pt idx="14">
                  <c:v>UDTS Error</c:v>
                </c:pt>
                <c:pt idx="15">
                  <c:v>MAP P ABORT FW</c:v>
                </c:pt>
                <c:pt idx="16">
                  <c:v>Call Barred</c:v>
                </c:pt>
                <c:pt idx="17">
                  <c:v>Network System Failure</c:v>
                </c:pt>
                <c:pt idx="18">
                  <c:v>Timeout at SRI</c:v>
                </c:pt>
                <c:pt idx="19">
                  <c:v>Tele Service Not Provisioned</c:v>
                </c:pt>
                <c:pt idx="20">
                  <c:v>MTS Indication Firewall Response Timeout</c:v>
                </c:pt>
                <c:pt idx="21">
                  <c:v>Provider Error Service Completion Failure</c:v>
                </c:pt>
                <c:pt idx="22">
                  <c:v>Stack/Sig Cannot deliver Message</c:v>
                </c:pt>
                <c:pt idx="23">
                  <c:v>Timeout at MT</c:v>
                </c:pt>
                <c:pt idx="24">
                  <c:v>Unknown Equipment</c:v>
                </c:pt>
                <c:pt idx="25">
                  <c:v>SS Error Status </c:v>
                </c:pt>
                <c:pt idx="26">
                  <c:v>Message Expired </c:v>
                </c:pt>
              </c:strCache>
            </c:strRef>
          </c:cat>
          <c:val>
            <c:numRef>
              <c:f>'December Error'!$C$2:$C$35</c:f>
              <c:numCache>
                <c:formatCode>0.00</c:formatCode>
                <c:ptCount val="34"/>
                <c:pt idx="0">
                  <c:v>49.946328558212656</c:v>
                </c:pt>
                <c:pt idx="1">
                  <c:v>31.290914045973899</c:v>
                </c:pt>
                <c:pt idx="2">
                  <c:v>7.8320445389539719</c:v>
                </c:pt>
                <c:pt idx="3">
                  <c:v>2.9983703904203427</c:v>
                </c:pt>
                <c:pt idx="4">
                  <c:v>2.9838169942880235</c:v>
                </c:pt>
                <c:pt idx="5">
                  <c:v>2.278579811009783</c:v>
                </c:pt>
                <c:pt idx="6">
                  <c:v>0.57351504376215479</c:v>
                </c:pt>
                <c:pt idx="7">
                  <c:v>0.4881412995719262</c:v>
                </c:pt>
                <c:pt idx="8">
                  <c:v>0.48563848622432992</c:v>
                </c:pt>
                <c:pt idx="9">
                  <c:v>0.36615232307427048</c:v>
                </c:pt>
                <c:pt idx="10">
                  <c:v>0.20439642338702949</c:v>
                </c:pt>
                <c:pt idx="11">
                  <c:v>0.16194129326854445</c:v>
                </c:pt>
                <c:pt idx="12">
                  <c:v>6.479505666554812E-2</c:v>
                </c:pt>
                <c:pt idx="13">
                  <c:v>4.9963570161273875E-2</c:v>
                </c:pt>
                <c:pt idx="14">
                  <c:v>3.7449503423292479E-2</c:v>
                </c:pt>
                <c:pt idx="15">
                  <c:v>3.7264109841989052E-2</c:v>
                </c:pt>
                <c:pt idx="16">
                  <c:v>2.9570276217896783E-2</c:v>
                </c:pt>
                <c:pt idx="17">
                  <c:v>2.057868752468052E-2</c:v>
                </c:pt>
                <c:pt idx="18">
                  <c:v>1.2421369947329683E-2</c:v>
                </c:pt>
                <c:pt idx="19">
                  <c:v>1.2421369947329683E-2</c:v>
                </c:pt>
                <c:pt idx="20">
                  <c:v>4.5421427419339881E-3</c:v>
                </c:pt>
                <c:pt idx="21">
                  <c:v>2.5028133475962795E-3</c:v>
                </c:pt>
                <c:pt idx="22">
                  <c:v>1.0196646971688545E-3</c:v>
                </c:pt>
                <c:pt idx="23">
                  <c:v>8.3427111586542645E-4</c:v>
                </c:pt>
                <c:pt idx="24">
                  <c:v>1.8539358130342811E-4</c:v>
                </c:pt>
                <c:pt idx="25">
                  <c:v>1.8539358130342811E-4</c:v>
                </c:pt>
                <c:pt idx="26">
                  <c:v>0.11642716905855285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E8-4A7E-AA92-BCFC5ACF8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610720"/>
        <c:axId val="346613072"/>
      </c:lineChart>
      <c:catAx>
        <c:axId val="34660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12288"/>
        <c:crosses val="autoZero"/>
        <c:auto val="1"/>
        <c:lblAlgn val="ctr"/>
        <c:lblOffset val="100"/>
        <c:noMultiLvlLbl val="0"/>
      </c:catAx>
      <c:valAx>
        <c:axId val="34661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02488"/>
        <c:crosses val="autoZero"/>
        <c:crossBetween val="between"/>
      </c:valAx>
      <c:valAx>
        <c:axId val="346613072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10720"/>
        <c:crosses val="max"/>
        <c:crossBetween val="between"/>
      </c:valAx>
      <c:catAx>
        <c:axId val="3466107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6613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I" sz="1800" b="0" i="0" baseline="0">
                <a:effectLst/>
              </a:rPr>
              <a:t> Seamless Jan'24 Error</a:t>
            </a:r>
            <a:endParaRPr lang="fr-C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'Jan 24 error'!$B$1</c:f>
              <c:strCache>
                <c:ptCount val="1"/>
                <c:pt idx="0">
                  <c:v>Nombre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'Jan 24 error'!$A$2:$A$26</c:f>
              <c:strCache>
                <c:ptCount val="25"/>
                <c:pt idx="0">
                  <c:v>SM Delivery Fail - Memory Capacity Exceeded</c:v>
                </c:pt>
                <c:pt idx="1">
                  <c:v>Absent Subscriber for SM - IMSI Detach</c:v>
                </c:pt>
                <c:pt idx="2">
                  <c:v>MAP P Abort - - PROVIDER_MALFUNCTION</c:v>
                </c:pt>
                <c:pt idx="3">
                  <c:v>Unknown Subscriber</c:v>
                </c:pt>
                <c:pt idx="4">
                  <c:v>SM Delivery Fail - Equipment Protocol Err</c:v>
                </c:pt>
                <c:pt idx="5">
                  <c:v>Absent Subscriber for SM - Restricted Area</c:v>
                </c:pt>
                <c:pt idx="6">
                  <c:v>Subscriber Busy for MT</c:v>
                </c:pt>
                <c:pt idx="7">
                  <c:v>Stack/Sig Error Map Unrecognised Transaction ID</c:v>
                </c:pt>
                <c:pt idx="8">
                  <c:v>MAP P ABORT FW</c:v>
                </c:pt>
                <c:pt idx="9">
                  <c:v>Unidentified Subscriber </c:v>
                </c:pt>
                <c:pt idx="10">
                  <c:v>Illegal Subscriber</c:v>
                </c:pt>
                <c:pt idx="11">
                  <c:v>Tele Service Not Provisioned</c:v>
                </c:pt>
                <c:pt idx="12">
                  <c:v>Call Barred</c:v>
                </c:pt>
                <c:pt idx="13">
                  <c:v>HLR/MSC Timeout </c:v>
                </c:pt>
                <c:pt idx="14">
                  <c:v>Unknown Errors</c:v>
                </c:pt>
                <c:pt idx="15">
                  <c:v>Timeout at MT</c:v>
                </c:pt>
                <c:pt idx="16">
                  <c:v>Network System Failure</c:v>
                </c:pt>
                <c:pt idx="17">
                  <c:v>Facility Not Supported</c:v>
                </c:pt>
                <c:pt idx="18">
                  <c:v>Provider Error Service Completion Failure</c:v>
                </c:pt>
                <c:pt idx="19">
                  <c:v>UDTS Error</c:v>
                </c:pt>
                <c:pt idx="20">
                  <c:v>Unknown Base Station</c:v>
                </c:pt>
                <c:pt idx="21">
                  <c:v>Stack/Sig Cannot deliver Message</c:v>
                </c:pt>
                <c:pt idx="22">
                  <c:v>Timeout at SRI</c:v>
                </c:pt>
                <c:pt idx="23">
                  <c:v>Absent Subscriber for MT</c:v>
                </c:pt>
                <c:pt idx="24">
                  <c:v>Stack/Sig Error Map User Resource Limitation</c:v>
                </c:pt>
              </c:strCache>
            </c:strRef>
          </c:cat>
          <c:val>
            <c:numRef>
              <c:f>'Jan 24 error'!$B$2:$B$26</c:f>
              <c:numCache>
                <c:formatCode>General</c:formatCode>
                <c:ptCount val="25"/>
                <c:pt idx="0">
                  <c:v>1232402</c:v>
                </c:pt>
                <c:pt idx="1">
                  <c:v>661401</c:v>
                </c:pt>
                <c:pt idx="2">
                  <c:v>42228</c:v>
                </c:pt>
                <c:pt idx="3">
                  <c:v>15530</c:v>
                </c:pt>
                <c:pt idx="4">
                  <c:v>11850</c:v>
                </c:pt>
                <c:pt idx="5">
                  <c:v>11612</c:v>
                </c:pt>
                <c:pt idx="6">
                  <c:v>2777</c:v>
                </c:pt>
                <c:pt idx="7">
                  <c:v>2158</c:v>
                </c:pt>
                <c:pt idx="8">
                  <c:v>2058</c:v>
                </c:pt>
                <c:pt idx="9">
                  <c:v>2021</c:v>
                </c:pt>
                <c:pt idx="10">
                  <c:v>909</c:v>
                </c:pt>
                <c:pt idx="11">
                  <c:v>613</c:v>
                </c:pt>
                <c:pt idx="12">
                  <c:v>468</c:v>
                </c:pt>
                <c:pt idx="13">
                  <c:v>232</c:v>
                </c:pt>
                <c:pt idx="14">
                  <c:v>138</c:v>
                </c:pt>
                <c:pt idx="15">
                  <c:v>137</c:v>
                </c:pt>
                <c:pt idx="16">
                  <c:v>83</c:v>
                </c:pt>
                <c:pt idx="17">
                  <c:v>39</c:v>
                </c:pt>
                <c:pt idx="18">
                  <c:v>24</c:v>
                </c:pt>
                <c:pt idx="19">
                  <c:v>19</c:v>
                </c:pt>
                <c:pt idx="20">
                  <c:v>16</c:v>
                </c:pt>
                <c:pt idx="21">
                  <c:v>7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B6-4548-A0A2-8455F1156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602488"/>
        <c:axId val="346612288"/>
      </c:barChart>
      <c:lineChart>
        <c:grouping val="standard"/>
        <c:varyColors val="0"/>
        <c:ser>
          <c:idx val="1"/>
          <c:order val="1"/>
          <c:tx>
            <c:strRef>
              <c:f>'Jan 24 error'!$C$1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'Jan 24 error'!$A$2:$A$26</c:f>
              <c:strCache>
                <c:ptCount val="25"/>
                <c:pt idx="0">
                  <c:v>SM Delivery Fail - Memory Capacity Exceeded</c:v>
                </c:pt>
                <c:pt idx="1">
                  <c:v>Absent Subscriber for SM - IMSI Detach</c:v>
                </c:pt>
                <c:pt idx="2">
                  <c:v>MAP P Abort - - PROVIDER_MALFUNCTION</c:v>
                </c:pt>
                <c:pt idx="3">
                  <c:v>Unknown Subscriber</c:v>
                </c:pt>
                <c:pt idx="4">
                  <c:v>SM Delivery Fail - Equipment Protocol Err</c:v>
                </c:pt>
                <c:pt idx="5">
                  <c:v>Absent Subscriber for SM - Restricted Area</c:v>
                </c:pt>
                <c:pt idx="6">
                  <c:v>Subscriber Busy for MT</c:v>
                </c:pt>
                <c:pt idx="7">
                  <c:v>Stack/Sig Error Map Unrecognised Transaction ID</c:v>
                </c:pt>
                <c:pt idx="8">
                  <c:v>MAP P ABORT FW</c:v>
                </c:pt>
                <c:pt idx="9">
                  <c:v>Unidentified Subscriber </c:v>
                </c:pt>
                <c:pt idx="10">
                  <c:v>Illegal Subscriber</c:v>
                </c:pt>
                <c:pt idx="11">
                  <c:v>Tele Service Not Provisioned</c:v>
                </c:pt>
                <c:pt idx="12">
                  <c:v>Call Barred</c:v>
                </c:pt>
                <c:pt idx="13">
                  <c:v>HLR/MSC Timeout </c:v>
                </c:pt>
                <c:pt idx="14">
                  <c:v>Unknown Errors</c:v>
                </c:pt>
                <c:pt idx="15">
                  <c:v>Timeout at MT</c:v>
                </c:pt>
                <c:pt idx="16">
                  <c:v>Network System Failure</c:v>
                </c:pt>
                <c:pt idx="17">
                  <c:v>Facility Not Supported</c:v>
                </c:pt>
                <c:pt idx="18">
                  <c:v>Provider Error Service Completion Failure</c:v>
                </c:pt>
                <c:pt idx="19">
                  <c:v>UDTS Error</c:v>
                </c:pt>
                <c:pt idx="20">
                  <c:v>Unknown Base Station</c:v>
                </c:pt>
                <c:pt idx="21">
                  <c:v>Stack/Sig Cannot deliver Message</c:v>
                </c:pt>
                <c:pt idx="22">
                  <c:v>Timeout at SRI</c:v>
                </c:pt>
                <c:pt idx="23">
                  <c:v>Absent Subscriber for MT</c:v>
                </c:pt>
                <c:pt idx="24">
                  <c:v>Stack/Sig Error Map User Resource Limitation</c:v>
                </c:pt>
              </c:strCache>
            </c:strRef>
          </c:cat>
          <c:val>
            <c:numRef>
              <c:f>'Jan 24 error'!$C$2:$C$26</c:f>
              <c:numCache>
                <c:formatCode>0.00</c:formatCode>
                <c:ptCount val="25"/>
                <c:pt idx="0">
                  <c:v>62.031805090384893</c:v>
                </c:pt>
                <c:pt idx="1">
                  <c:v>33.291002382814746</c:v>
                </c:pt>
                <c:pt idx="2">
                  <c:v>2.125506989891913</c:v>
                </c:pt>
                <c:pt idx="3">
                  <c:v>0.78168806367863519</c:v>
                </c:pt>
                <c:pt idx="4">
                  <c:v>0.59645869636779314</c:v>
                </c:pt>
                <c:pt idx="5">
                  <c:v>0.5844791883732332</c:v>
                </c:pt>
                <c:pt idx="6">
                  <c:v>0.13977770462560013</c:v>
                </c:pt>
                <c:pt idx="7">
                  <c:v>0.10862091702630358</c:v>
                </c:pt>
                <c:pt idx="8">
                  <c:v>0.10358751030590027</c:v>
                </c:pt>
                <c:pt idx="9">
                  <c:v>0.10172514981935105</c:v>
                </c:pt>
                <c:pt idx="10">
                  <c:v>4.5753667088466156E-2</c:v>
                </c:pt>
                <c:pt idx="11">
                  <c:v>3.0854783196072336E-2</c:v>
                </c:pt>
                <c:pt idx="12">
                  <c:v>2.3556343451487525E-2</c:v>
                </c:pt>
                <c:pt idx="13">
                  <c:v>1.1677503591335696E-2</c:v>
                </c:pt>
                <c:pt idx="14">
                  <c:v>6.9461012741565782E-3</c:v>
                </c:pt>
                <c:pt idx="15">
                  <c:v>6.8957672069525442E-3</c:v>
                </c:pt>
                <c:pt idx="16">
                  <c:v>4.177727577934753E-3</c:v>
                </c:pt>
                <c:pt idx="17">
                  <c:v>1.9630286209572937E-3</c:v>
                </c:pt>
                <c:pt idx="18">
                  <c:v>1.2080176128967961E-3</c:v>
                </c:pt>
                <c:pt idx="19">
                  <c:v>9.5634727687663032E-4</c:v>
                </c:pt>
                <c:pt idx="20">
                  <c:v>8.0534507526453078E-4</c:v>
                </c:pt>
                <c:pt idx="21">
                  <c:v>3.5233847042823223E-4</c:v>
                </c:pt>
                <c:pt idx="22">
                  <c:v>1.0066813440806635E-4</c:v>
                </c:pt>
                <c:pt idx="23">
                  <c:v>5.0334067204033174E-5</c:v>
                </c:pt>
                <c:pt idx="24">
                  <c:v>5.0334067204033174E-5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B6-4548-A0A2-8455F1156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610720"/>
        <c:axId val="346613072"/>
      </c:lineChart>
      <c:catAx>
        <c:axId val="34660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12288"/>
        <c:crosses val="autoZero"/>
        <c:auto val="1"/>
        <c:lblAlgn val="ctr"/>
        <c:lblOffset val="100"/>
        <c:noMultiLvlLbl val="0"/>
      </c:catAx>
      <c:valAx>
        <c:axId val="34661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02488"/>
        <c:crosses val="autoZero"/>
        <c:crossBetween val="between"/>
      </c:valAx>
      <c:valAx>
        <c:axId val="346613072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10720"/>
        <c:crosses val="max"/>
        <c:crossBetween val="between"/>
      </c:valAx>
      <c:catAx>
        <c:axId val="3466107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6613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I" sz="1800" b="0" i="0" baseline="0">
                <a:effectLst/>
              </a:rPr>
              <a:t> Seamless Feb'24 Error</a:t>
            </a:r>
            <a:endParaRPr lang="fr-C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'Feb 24 error'!$A$2:$A$30</c:f>
              <c:strCache>
                <c:ptCount val="29"/>
                <c:pt idx="0">
                  <c:v>SM Delivery Fail - Memory Capacity Exceeded</c:v>
                </c:pt>
                <c:pt idx="1">
                  <c:v>Absent Subscriber for SM - IMSI Detach</c:v>
                </c:pt>
                <c:pt idx="2">
                  <c:v>MAP P Abort - - PROVIDER_MALFUNCTION</c:v>
                </c:pt>
                <c:pt idx="3">
                  <c:v>SM Delivery Fail - Equipment Protocol Err</c:v>
                </c:pt>
                <c:pt idx="4">
                  <c:v>Absent Subscriber for SM - Restricted Area</c:v>
                </c:pt>
                <c:pt idx="5">
                  <c:v>Unknown Subscriber</c:v>
                </c:pt>
                <c:pt idx="6">
                  <c:v>Subscriber Busy for MT</c:v>
                </c:pt>
                <c:pt idx="7">
                  <c:v>Stack/Sig Error Map Unrecognised Transaction ID</c:v>
                </c:pt>
                <c:pt idx="8">
                  <c:v>MAP P ABORT FW</c:v>
                </c:pt>
                <c:pt idx="9">
                  <c:v>Unidentified Subscriber </c:v>
                </c:pt>
                <c:pt idx="10">
                  <c:v>HLR/MSC Timeout </c:v>
                </c:pt>
                <c:pt idx="11">
                  <c:v>UDTS Error</c:v>
                </c:pt>
                <c:pt idx="12">
                  <c:v>Tele Service Not Provisioned</c:v>
                </c:pt>
                <c:pt idx="13">
                  <c:v>MTS Indication Firewall Response Timeout</c:v>
                </c:pt>
                <c:pt idx="14">
                  <c:v>Call Barred</c:v>
                </c:pt>
                <c:pt idx="15">
                  <c:v>Illegal Subscriber</c:v>
                </c:pt>
                <c:pt idx="16">
                  <c:v>Unknown Errors</c:v>
                </c:pt>
                <c:pt idx="17">
                  <c:v>Timeout at MT</c:v>
                </c:pt>
                <c:pt idx="18">
                  <c:v>Network System Failure</c:v>
                </c:pt>
                <c:pt idx="19">
                  <c:v>Facility Not Supported</c:v>
                </c:pt>
                <c:pt idx="20">
                  <c:v>Provider Error Service Completion Failure</c:v>
                </c:pt>
                <c:pt idx="21">
                  <c:v>Unknown Base Station</c:v>
                </c:pt>
                <c:pt idx="22">
                  <c:v>Absent Subscriber for MT</c:v>
                </c:pt>
                <c:pt idx="23">
                  <c:v>Stack/Sig Cannot deliver Message</c:v>
                </c:pt>
                <c:pt idx="24">
                  <c:v>Timeout at SRI</c:v>
                </c:pt>
                <c:pt idx="25">
                  <c:v>Roaming Not Allowed</c:v>
                </c:pt>
                <c:pt idx="26">
                  <c:v>SS Error Status </c:v>
                </c:pt>
                <c:pt idx="27">
                  <c:v>Stack/Sig Error Map User Resource Limitation</c:v>
                </c:pt>
                <c:pt idx="28">
                  <c:v>Message Expired </c:v>
                </c:pt>
              </c:strCache>
            </c:strRef>
          </c:cat>
          <c:val>
            <c:numRef>
              <c:f>'Feb 24 error'!$B$2:$B$30</c:f>
              <c:numCache>
                <c:formatCode>General</c:formatCode>
                <c:ptCount val="29"/>
                <c:pt idx="0">
                  <c:v>1087296</c:v>
                </c:pt>
                <c:pt idx="1">
                  <c:v>604262</c:v>
                </c:pt>
                <c:pt idx="2">
                  <c:v>37632</c:v>
                </c:pt>
                <c:pt idx="3">
                  <c:v>11504</c:v>
                </c:pt>
                <c:pt idx="4">
                  <c:v>10459</c:v>
                </c:pt>
                <c:pt idx="5">
                  <c:v>9439</c:v>
                </c:pt>
                <c:pt idx="6">
                  <c:v>2387</c:v>
                </c:pt>
                <c:pt idx="7">
                  <c:v>2377</c:v>
                </c:pt>
                <c:pt idx="8">
                  <c:v>2218</c:v>
                </c:pt>
                <c:pt idx="9">
                  <c:v>2053</c:v>
                </c:pt>
                <c:pt idx="10">
                  <c:v>1443</c:v>
                </c:pt>
                <c:pt idx="11">
                  <c:v>533</c:v>
                </c:pt>
                <c:pt idx="12">
                  <c:v>487</c:v>
                </c:pt>
                <c:pt idx="13">
                  <c:v>412</c:v>
                </c:pt>
                <c:pt idx="14">
                  <c:v>346</c:v>
                </c:pt>
                <c:pt idx="15">
                  <c:v>259</c:v>
                </c:pt>
                <c:pt idx="16">
                  <c:v>203</c:v>
                </c:pt>
                <c:pt idx="17">
                  <c:v>76</c:v>
                </c:pt>
                <c:pt idx="18">
                  <c:v>55</c:v>
                </c:pt>
                <c:pt idx="19">
                  <c:v>38</c:v>
                </c:pt>
                <c:pt idx="20">
                  <c:v>24</c:v>
                </c:pt>
                <c:pt idx="21">
                  <c:v>15</c:v>
                </c:pt>
                <c:pt idx="22">
                  <c:v>10</c:v>
                </c:pt>
                <c:pt idx="23">
                  <c:v>5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1B-4BE2-9FFF-7C92D52F9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602488"/>
        <c:axId val="34661228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'Feb 24 error'!$A$2:$A$30</c:f>
              <c:strCache>
                <c:ptCount val="29"/>
                <c:pt idx="0">
                  <c:v>SM Delivery Fail - Memory Capacity Exceeded</c:v>
                </c:pt>
                <c:pt idx="1">
                  <c:v>Absent Subscriber for SM - IMSI Detach</c:v>
                </c:pt>
                <c:pt idx="2">
                  <c:v>MAP P Abort - - PROVIDER_MALFUNCTION</c:v>
                </c:pt>
                <c:pt idx="3">
                  <c:v>SM Delivery Fail - Equipment Protocol Err</c:v>
                </c:pt>
                <c:pt idx="4">
                  <c:v>Absent Subscriber for SM - Restricted Area</c:v>
                </c:pt>
                <c:pt idx="5">
                  <c:v>Unknown Subscriber</c:v>
                </c:pt>
                <c:pt idx="6">
                  <c:v>Subscriber Busy for MT</c:v>
                </c:pt>
                <c:pt idx="7">
                  <c:v>Stack/Sig Error Map Unrecognised Transaction ID</c:v>
                </c:pt>
                <c:pt idx="8">
                  <c:v>MAP P ABORT FW</c:v>
                </c:pt>
                <c:pt idx="9">
                  <c:v>Unidentified Subscriber </c:v>
                </c:pt>
                <c:pt idx="10">
                  <c:v>HLR/MSC Timeout </c:v>
                </c:pt>
                <c:pt idx="11">
                  <c:v>UDTS Error</c:v>
                </c:pt>
                <c:pt idx="12">
                  <c:v>Tele Service Not Provisioned</c:v>
                </c:pt>
                <c:pt idx="13">
                  <c:v>MTS Indication Firewall Response Timeout</c:v>
                </c:pt>
                <c:pt idx="14">
                  <c:v>Call Barred</c:v>
                </c:pt>
                <c:pt idx="15">
                  <c:v>Illegal Subscriber</c:v>
                </c:pt>
                <c:pt idx="16">
                  <c:v>Unknown Errors</c:v>
                </c:pt>
                <c:pt idx="17">
                  <c:v>Timeout at MT</c:v>
                </c:pt>
                <c:pt idx="18">
                  <c:v>Network System Failure</c:v>
                </c:pt>
                <c:pt idx="19">
                  <c:v>Facility Not Supported</c:v>
                </c:pt>
                <c:pt idx="20">
                  <c:v>Provider Error Service Completion Failure</c:v>
                </c:pt>
                <c:pt idx="21">
                  <c:v>Unknown Base Station</c:v>
                </c:pt>
                <c:pt idx="22">
                  <c:v>Absent Subscriber for MT</c:v>
                </c:pt>
                <c:pt idx="23">
                  <c:v>Stack/Sig Cannot deliver Message</c:v>
                </c:pt>
                <c:pt idx="24">
                  <c:v>Timeout at SRI</c:v>
                </c:pt>
                <c:pt idx="25">
                  <c:v>Roaming Not Allowed</c:v>
                </c:pt>
                <c:pt idx="26">
                  <c:v>SS Error Status </c:v>
                </c:pt>
                <c:pt idx="27">
                  <c:v>Stack/Sig Error Map User Resource Limitation</c:v>
                </c:pt>
                <c:pt idx="28">
                  <c:v>Message Expired </c:v>
                </c:pt>
              </c:strCache>
            </c:strRef>
          </c:cat>
          <c:val>
            <c:numRef>
              <c:f>'Feb 24 error'!$C$2:$C$30</c:f>
              <c:numCache>
                <c:formatCode>0.00</c:formatCode>
                <c:ptCount val="29"/>
                <c:pt idx="0">
                  <c:v>61.306539463445986</c:v>
                </c:pt>
                <c:pt idx="1">
                  <c:v>34.070954136923888</c:v>
                </c:pt>
                <c:pt idx="2">
                  <c:v>2.1218579789573395</c:v>
                </c:pt>
                <c:pt idx="3">
                  <c:v>0.64864621040405057</c:v>
                </c:pt>
                <c:pt idx="4">
                  <c:v>0.58972450579067848</c:v>
                </c:pt>
                <c:pt idx="5">
                  <c:v>0.532212411335521</c:v>
                </c:pt>
                <c:pt idx="6">
                  <c:v>0.13458957790633422</c:v>
                </c:pt>
                <c:pt idx="7">
                  <c:v>0.13402573384304836</c:v>
                </c:pt>
                <c:pt idx="8">
                  <c:v>0.12506061323680323</c:v>
                </c:pt>
                <c:pt idx="9">
                  <c:v>0.11575718619258657</c:v>
                </c:pt>
                <c:pt idx="10">
                  <c:v>8.136269833214925E-2</c:v>
                </c:pt>
                <c:pt idx="11">
                  <c:v>3.0052888573136212E-2</c:v>
                </c:pt>
                <c:pt idx="12">
                  <c:v>2.7459205882021265E-2</c:v>
                </c:pt>
                <c:pt idx="13">
                  <c:v>2.3230375407377334E-2</c:v>
                </c:pt>
                <c:pt idx="14">
                  <c:v>1.9509004589690675E-2</c:v>
                </c:pt>
                <c:pt idx="15">
                  <c:v>1.4603561239103712E-2</c:v>
                </c:pt>
                <c:pt idx="16">
                  <c:v>1.1446034484702909E-2</c:v>
                </c:pt>
                <c:pt idx="17">
                  <c:v>4.2852148809725179E-3</c:v>
                </c:pt>
                <c:pt idx="18">
                  <c:v>3.1011423480722168E-3</c:v>
                </c:pt>
                <c:pt idx="19">
                  <c:v>2.1426074404862589E-3</c:v>
                </c:pt>
                <c:pt idx="20">
                  <c:v>1.3532257518860582E-3</c:v>
                </c:pt>
                <c:pt idx="21">
                  <c:v>8.4576609492878648E-4</c:v>
                </c:pt>
                <c:pt idx="22">
                  <c:v>5.6384406328585765E-4</c:v>
                </c:pt>
                <c:pt idx="23">
                  <c:v>2.8192203164292883E-4</c:v>
                </c:pt>
                <c:pt idx="24">
                  <c:v>1.6915321898575727E-4</c:v>
                </c:pt>
                <c:pt idx="25">
                  <c:v>5.6384406328585762E-5</c:v>
                </c:pt>
                <c:pt idx="26">
                  <c:v>5.6384406328585762E-5</c:v>
                </c:pt>
                <c:pt idx="27">
                  <c:v>5.6384406328585762E-5</c:v>
                </c:pt>
                <c:pt idx="28">
                  <c:v>5.6384406328585762E-5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1B-4BE2-9FFF-7C92D52F9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610720"/>
        <c:axId val="346613072"/>
      </c:lineChart>
      <c:catAx>
        <c:axId val="34660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12288"/>
        <c:crosses val="autoZero"/>
        <c:auto val="1"/>
        <c:lblAlgn val="ctr"/>
        <c:lblOffset val="100"/>
        <c:noMultiLvlLbl val="0"/>
      </c:catAx>
      <c:valAx>
        <c:axId val="34661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02488"/>
        <c:crosses val="autoZero"/>
        <c:crossBetween val="between"/>
      </c:valAx>
      <c:valAx>
        <c:axId val="346613072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10720"/>
        <c:crosses val="max"/>
        <c:crossBetween val="between"/>
      </c:valAx>
      <c:catAx>
        <c:axId val="3466107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6613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I" sz="1800" b="0" i="0" baseline="0">
                <a:effectLst/>
              </a:rPr>
              <a:t> Seamless March'24 Error</a:t>
            </a:r>
            <a:endParaRPr lang="fr-C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'Mar''24 error'!$A$2:$A$30</c:f>
              <c:strCache>
                <c:ptCount val="29"/>
                <c:pt idx="0">
                  <c:v>SM Delivery Fail - Memory Capacity Exceeded</c:v>
                </c:pt>
                <c:pt idx="1">
                  <c:v>Absent Subscriber for SM - IMSI Detach</c:v>
                </c:pt>
                <c:pt idx="2">
                  <c:v>MAP P Abort - - PROVIDER_MALFUNCTION</c:v>
                </c:pt>
                <c:pt idx="3">
                  <c:v>Illegal Subscriber</c:v>
                </c:pt>
                <c:pt idx="4">
                  <c:v>SM Delivery Fail - Equipment Protocol Err</c:v>
                </c:pt>
                <c:pt idx="5">
                  <c:v>Absent Subscriber for SM - Restricted Area</c:v>
                </c:pt>
                <c:pt idx="6">
                  <c:v>Unknown Subscriber</c:v>
                </c:pt>
                <c:pt idx="7">
                  <c:v>UDTS Error</c:v>
                </c:pt>
                <c:pt idx="8">
                  <c:v>Subscriber Busy for MT</c:v>
                </c:pt>
                <c:pt idx="9">
                  <c:v>Facility Not Supported</c:v>
                </c:pt>
                <c:pt idx="10">
                  <c:v>Unidentified Subscriber </c:v>
                </c:pt>
                <c:pt idx="11">
                  <c:v>MAP P ABORT FW</c:v>
                </c:pt>
                <c:pt idx="12">
                  <c:v>Stack/Sig Error Map Unrecognised Transaction ID</c:v>
                </c:pt>
                <c:pt idx="13">
                  <c:v>HLR/MSC Timeout </c:v>
                </c:pt>
                <c:pt idx="14">
                  <c:v>Tele Service Not Provisioned</c:v>
                </c:pt>
                <c:pt idx="15">
                  <c:v>Call Barred</c:v>
                </c:pt>
                <c:pt idx="16">
                  <c:v>Unknown Errors</c:v>
                </c:pt>
                <c:pt idx="17">
                  <c:v>SM Delivery Fail - EQuipmet Not SM-Supported</c:v>
                </c:pt>
                <c:pt idx="18">
                  <c:v>Network System Failure</c:v>
                </c:pt>
                <c:pt idx="19">
                  <c:v>Provider Error Service Completion Failure</c:v>
                </c:pt>
                <c:pt idx="20">
                  <c:v>Timeout at MT</c:v>
                </c:pt>
                <c:pt idx="21">
                  <c:v>Stack/Sig Cannot deliver Message</c:v>
                </c:pt>
                <c:pt idx="22">
                  <c:v>Absent Subscriber for MT</c:v>
                </c:pt>
                <c:pt idx="23">
                  <c:v>HLR/MSC Timeout fw</c:v>
                </c:pt>
                <c:pt idx="24">
                  <c:v>Unknown Base Station</c:v>
                </c:pt>
                <c:pt idx="25">
                  <c:v>Stack/Sig Cannot deliver Message fw</c:v>
                </c:pt>
                <c:pt idx="26">
                  <c:v>Unknown Equipment</c:v>
                </c:pt>
                <c:pt idx="27">
                  <c:v>SS Error Status </c:v>
                </c:pt>
                <c:pt idx="28">
                  <c:v>Timeout at SRI</c:v>
                </c:pt>
              </c:strCache>
            </c:strRef>
          </c:cat>
          <c:val>
            <c:numRef>
              <c:f>'Mar''24 error'!$B$2:$B$30</c:f>
              <c:numCache>
                <c:formatCode>General</c:formatCode>
                <c:ptCount val="29"/>
                <c:pt idx="0">
                  <c:v>544201</c:v>
                </c:pt>
                <c:pt idx="1">
                  <c:v>350002</c:v>
                </c:pt>
                <c:pt idx="2">
                  <c:v>20420</c:v>
                </c:pt>
                <c:pt idx="3">
                  <c:v>10618</c:v>
                </c:pt>
                <c:pt idx="4">
                  <c:v>6617</c:v>
                </c:pt>
                <c:pt idx="5">
                  <c:v>6322</c:v>
                </c:pt>
                <c:pt idx="6">
                  <c:v>5233</c:v>
                </c:pt>
                <c:pt idx="7">
                  <c:v>3831</c:v>
                </c:pt>
                <c:pt idx="8">
                  <c:v>3293</c:v>
                </c:pt>
                <c:pt idx="9">
                  <c:v>2075</c:v>
                </c:pt>
                <c:pt idx="10">
                  <c:v>991</c:v>
                </c:pt>
                <c:pt idx="11">
                  <c:v>957</c:v>
                </c:pt>
                <c:pt idx="12">
                  <c:v>956</c:v>
                </c:pt>
                <c:pt idx="13">
                  <c:v>688</c:v>
                </c:pt>
                <c:pt idx="14">
                  <c:v>291</c:v>
                </c:pt>
                <c:pt idx="15">
                  <c:v>260</c:v>
                </c:pt>
                <c:pt idx="16">
                  <c:v>85</c:v>
                </c:pt>
                <c:pt idx="17">
                  <c:v>52</c:v>
                </c:pt>
                <c:pt idx="18">
                  <c:v>24</c:v>
                </c:pt>
                <c:pt idx="19">
                  <c:v>23</c:v>
                </c:pt>
                <c:pt idx="20">
                  <c:v>21</c:v>
                </c:pt>
                <c:pt idx="21">
                  <c:v>17</c:v>
                </c:pt>
                <c:pt idx="22">
                  <c:v>9</c:v>
                </c:pt>
                <c:pt idx="23">
                  <c:v>5</c:v>
                </c:pt>
                <c:pt idx="24">
                  <c:v>5</c:v>
                </c:pt>
                <c:pt idx="25">
                  <c:v>4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90-4E90-945C-9FDB7BE0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602488"/>
        <c:axId val="34661228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'Mar''24 error'!$A$2:$A$30</c:f>
              <c:strCache>
                <c:ptCount val="29"/>
                <c:pt idx="0">
                  <c:v>SM Delivery Fail - Memory Capacity Exceeded</c:v>
                </c:pt>
                <c:pt idx="1">
                  <c:v>Absent Subscriber for SM - IMSI Detach</c:v>
                </c:pt>
                <c:pt idx="2">
                  <c:v>MAP P Abort - - PROVIDER_MALFUNCTION</c:v>
                </c:pt>
                <c:pt idx="3">
                  <c:v>Illegal Subscriber</c:v>
                </c:pt>
                <c:pt idx="4">
                  <c:v>SM Delivery Fail - Equipment Protocol Err</c:v>
                </c:pt>
                <c:pt idx="5">
                  <c:v>Absent Subscriber for SM - Restricted Area</c:v>
                </c:pt>
                <c:pt idx="6">
                  <c:v>Unknown Subscriber</c:v>
                </c:pt>
                <c:pt idx="7">
                  <c:v>UDTS Error</c:v>
                </c:pt>
                <c:pt idx="8">
                  <c:v>Subscriber Busy for MT</c:v>
                </c:pt>
                <c:pt idx="9">
                  <c:v>Facility Not Supported</c:v>
                </c:pt>
                <c:pt idx="10">
                  <c:v>Unidentified Subscriber </c:v>
                </c:pt>
                <c:pt idx="11">
                  <c:v>MAP P ABORT FW</c:v>
                </c:pt>
                <c:pt idx="12">
                  <c:v>Stack/Sig Error Map Unrecognised Transaction ID</c:v>
                </c:pt>
                <c:pt idx="13">
                  <c:v>HLR/MSC Timeout </c:v>
                </c:pt>
                <c:pt idx="14">
                  <c:v>Tele Service Not Provisioned</c:v>
                </c:pt>
                <c:pt idx="15">
                  <c:v>Call Barred</c:v>
                </c:pt>
                <c:pt idx="16">
                  <c:v>Unknown Errors</c:v>
                </c:pt>
                <c:pt idx="17">
                  <c:v>SM Delivery Fail - EQuipmet Not SM-Supported</c:v>
                </c:pt>
                <c:pt idx="18">
                  <c:v>Network System Failure</c:v>
                </c:pt>
                <c:pt idx="19">
                  <c:v>Provider Error Service Completion Failure</c:v>
                </c:pt>
                <c:pt idx="20">
                  <c:v>Timeout at MT</c:v>
                </c:pt>
                <c:pt idx="21">
                  <c:v>Stack/Sig Cannot deliver Message</c:v>
                </c:pt>
                <c:pt idx="22">
                  <c:v>Absent Subscriber for MT</c:v>
                </c:pt>
                <c:pt idx="23">
                  <c:v>HLR/MSC Timeout fw</c:v>
                </c:pt>
                <c:pt idx="24">
                  <c:v>Unknown Base Station</c:v>
                </c:pt>
                <c:pt idx="25">
                  <c:v>Stack/Sig Cannot deliver Message fw</c:v>
                </c:pt>
                <c:pt idx="26">
                  <c:v>Unknown Equipment</c:v>
                </c:pt>
                <c:pt idx="27">
                  <c:v>SS Error Status </c:v>
                </c:pt>
                <c:pt idx="28">
                  <c:v>Timeout at SRI</c:v>
                </c:pt>
              </c:strCache>
            </c:strRef>
          </c:cat>
          <c:val>
            <c:numRef>
              <c:f>'Mar''24 error'!$C$2:$C$30</c:f>
              <c:numCache>
                <c:formatCode>0.00</c:formatCode>
                <c:ptCount val="29"/>
                <c:pt idx="0">
                  <c:v>56.864951734889857</c:v>
                </c:pt>
                <c:pt idx="1">
                  <c:v>36.572602470621923</c:v>
                </c:pt>
                <c:pt idx="2">
                  <c:v>2.1337379284978359</c:v>
                </c:pt>
                <c:pt idx="3">
                  <c:v>1.1095019257977485</c:v>
                </c:pt>
                <c:pt idx="4">
                  <c:v>0.69142722198188944</c:v>
                </c:pt>
                <c:pt idx="5">
                  <c:v>0.66060191890123998</c:v>
                </c:pt>
                <c:pt idx="6">
                  <c:v>0.54680952888487644</c:v>
                </c:pt>
                <c:pt idx="7">
                  <c:v>0.40031096983717973</c:v>
                </c:pt>
                <c:pt idx="8">
                  <c:v>0.34409397642230038</c:v>
                </c:pt>
                <c:pt idx="9">
                  <c:v>0.21682204709270372</c:v>
                </c:pt>
                <c:pt idx="10">
                  <c:v>0.10355211984041898</c:v>
                </c:pt>
                <c:pt idx="11">
                  <c:v>9.9999373044683107E-2</c:v>
                </c:pt>
                <c:pt idx="12">
                  <c:v>9.9894880491867344E-2</c:v>
                </c:pt>
                <c:pt idx="13">
                  <c:v>7.1890876337243448E-2</c:v>
                </c:pt>
                <c:pt idx="14">
                  <c:v>3.0407332869386402E-2</c:v>
                </c:pt>
                <c:pt idx="15">
                  <c:v>2.7168063732097816E-2</c:v>
                </c:pt>
                <c:pt idx="16">
                  <c:v>8.8818669893396696E-3</c:v>
                </c:pt>
                <c:pt idx="17">
                  <c:v>5.4336127464195633E-3</c:v>
                </c:pt>
                <c:pt idx="18">
                  <c:v>2.5078212675782598E-3</c:v>
                </c:pt>
                <c:pt idx="19">
                  <c:v>2.4033287147624989E-3</c:v>
                </c:pt>
                <c:pt idx="20">
                  <c:v>2.1943436091309775E-3</c:v>
                </c:pt>
                <c:pt idx="21">
                  <c:v>1.7763733978679341E-3</c:v>
                </c:pt>
                <c:pt idx="22">
                  <c:v>9.4043297534184749E-4</c:v>
                </c:pt>
                <c:pt idx="23">
                  <c:v>5.2246276407880415E-4</c:v>
                </c:pt>
                <c:pt idx="24">
                  <c:v>5.2246276407880415E-4</c:v>
                </c:pt>
                <c:pt idx="25">
                  <c:v>4.1797021126304328E-4</c:v>
                </c:pt>
                <c:pt idx="26">
                  <c:v>3.1347765844728248E-4</c:v>
                </c:pt>
                <c:pt idx="27">
                  <c:v>2.0898510563152164E-4</c:v>
                </c:pt>
                <c:pt idx="28">
                  <c:v>1.0449255281576082E-4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90-4E90-945C-9FDB7BE0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610720"/>
        <c:axId val="346613072"/>
      </c:lineChart>
      <c:catAx>
        <c:axId val="34660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12288"/>
        <c:crosses val="autoZero"/>
        <c:auto val="1"/>
        <c:lblAlgn val="ctr"/>
        <c:lblOffset val="100"/>
        <c:noMultiLvlLbl val="0"/>
      </c:catAx>
      <c:valAx>
        <c:axId val="34661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02488"/>
        <c:crosses val="autoZero"/>
        <c:crossBetween val="between"/>
      </c:valAx>
      <c:valAx>
        <c:axId val="346613072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10720"/>
        <c:crosses val="max"/>
        <c:crossBetween val="between"/>
      </c:valAx>
      <c:catAx>
        <c:axId val="3466107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6613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I" sz="1800" b="0" i="0" baseline="0">
                <a:effectLst/>
              </a:rPr>
              <a:t> Seamless April'24 Error</a:t>
            </a:r>
            <a:endParaRPr lang="fr-C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'Apr''24 error'!$B$1</c:f>
              <c:strCache>
                <c:ptCount val="1"/>
                <c:pt idx="0">
                  <c:v>Nombre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'Apr''24 error'!$A$2:$A$28</c:f>
              <c:strCache>
                <c:ptCount val="27"/>
                <c:pt idx="0">
                  <c:v>SM Delivery Fail - Memory Capacity Exceeded</c:v>
                </c:pt>
                <c:pt idx="1">
                  <c:v>Absent Subscriber for SM - IMSI Detach</c:v>
                </c:pt>
                <c:pt idx="2">
                  <c:v>MAP P Abort - - PROVIDER_MALFUNCTION</c:v>
                </c:pt>
                <c:pt idx="3">
                  <c:v>Absent Subscriber for SM - Restricted Area</c:v>
                </c:pt>
                <c:pt idx="4">
                  <c:v>SM Delivery Fail - Equipment Protocol Err</c:v>
                </c:pt>
                <c:pt idx="5">
                  <c:v>Unidentified Subscriber </c:v>
                </c:pt>
                <c:pt idx="6">
                  <c:v>Unknown Subscriber</c:v>
                </c:pt>
                <c:pt idx="7">
                  <c:v>SM Delivery Fail - EQuipmet Not SM-Supported</c:v>
                </c:pt>
                <c:pt idx="8">
                  <c:v>Stack/Sig Error Map Unrecognised Transaction ID </c:v>
                </c:pt>
                <c:pt idx="9">
                  <c:v>Subscriber Busy for MT</c:v>
                </c:pt>
                <c:pt idx="10">
                  <c:v>Call Barred</c:v>
                </c:pt>
                <c:pt idx="11">
                  <c:v>MAP P ABORT FW</c:v>
                </c:pt>
                <c:pt idx="12">
                  <c:v>HLR/MSC Timeout </c:v>
                </c:pt>
                <c:pt idx="13">
                  <c:v>Tele Service Not Provisioned</c:v>
                </c:pt>
                <c:pt idx="14">
                  <c:v>Timeout at MT</c:v>
                </c:pt>
                <c:pt idx="15">
                  <c:v>UDTS Error</c:v>
                </c:pt>
                <c:pt idx="16">
                  <c:v>Stack/Sig Cannot deliver Message</c:v>
                </c:pt>
                <c:pt idx="17">
                  <c:v>Network System Failure</c:v>
                </c:pt>
                <c:pt idx="18">
                  <c:v>Provider Error Service Completion Failure</c:v>
                </c:pt>
                <c:pt idx="19">
                  <c:v>Facility Not Supported</c:v>
                </c:pt>
                <c:pt idx="20">
                  <c:v>Unknown Base Station</c:v>
                </c:pt>
                <c:pt idx="21">
                  <c:v>Absent Subscriber for MT</c:v>
                </c:pt>
                <c:pt idx="22">
                  <c:v>Unknown Equipment</c:v>
                </c:pt>
                <c:pt idx="23">
                  <c:v>Illegal Subscriber</c:v>
                </c:pt>
                <c:pt idx="24">
                  <c:v>Error Equipment </c:v>
                </c:pt>
                <c:pt idx="25">
                  <c:v>HLR/MSC Timeout fw</c:v>
                </c:pt>
                <c:pt idx="26">
                  <c:v>Timeout at SRI</c:v>
                </c:pt>
              </c:strCache>
            </c:strRef>
          </c:cat>
          <c:val>
            <c:numRef>
              <c:f>'Apr''24 error'!$B$2:$B$28</c:f>
              <c:numCache>
                <c:formatCode>General</c:formatCode>
                <c:ptCount val="27"/>
                <c:pt idx="0">
                  <c:v>973356</c:v>
                </c:pt>
                <c:pt idx="1">
                  <c:v>703078</c:v>
                </c:pt>
                <c:pt idx="2">
                  <c:v>34717</c:v>
                </c:pt>
                <c:pt idx="3">
                  <c:v>11772</c:v>
                </c:pt>
                <c:pt idx="4">
                  <c:v>11095</c:v>
                </c:pt>
                <c:pt idx="5">
                  <c:v>8570</c:v>
                </c:pt>
                <c:pt idx="6">
                  <c:v>8224</c:v>
                </c:pt>
                <c:pt idx="7">
                  <c:v>4394</c:v>
                </c:pt>
                <c:pt idx="8">
                  <c:v>4022</c:v>
                </c:pt>
                <c:pt idx="9">
                  <c:v>2316</c:v>
                </c:pt>
                <c:pt idx="10">
                  <c:v>2132</c:v>
                </c:pt>
                <c:pt idx="11">
                  <c:v>1455</c:v>
                </c:pt>
                <c:pt idx="12">
                  <c:v>649</c:v>
                </c:pt>
                <c:pt idx="13">
                  <c:v>369</c:v>
                </c:pt>
                <c:pt idx="14">
                  <c:v>103</c:v>
                </c:pt>
                <c:pt idx="15">
                  <c:v>87</c:v>
                </c:pt>
                <c:pt idx="16">
                  <c:v>71</c:v>
                </c:pt>
                <c:pt idx="17">
                  <c:v>40</c:v>
                </c:pt>
                <c:pt idx="18">
                  <c:v>33</c:v>
                </c:pt>
                <c:pt idx="19">
                  <c:v>26</c:v>
                </c:pt>
                <c:pt idx="20">
                  <c:v>12</c:v>
                </c:pt>
                <c:pt idx="21">
                  <c:v>8</c:v>
                </c:pt>
                <c:pt idx="22">
                  <c:v>3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82-4B06-88B9-D13AA551D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602488"/>
        <c:axId val="346612288"/>
      </c:barChart>
      <c:lineChart>
        <c:grouping val="standard"/>
        <c:varyColors val="0"/>
        <c:ser>
          <c:idx val="1"/>
          <c:order val="1"/>
          <c:tx>
            <c:strRef>
              <c:f>'Apr''24 error'!$C$1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'Apr''24 error'!$A$2:$A$28</c:f>
              <c:strCache>
                <c:ptCount val="27"/>
                <c:pt idx="0">
                  <c:v>SM Delivery Fail - Memory Capacity Exceeded</c:v>
                </c:pt>
                <c:pt idx="1">
                  <c:v>Absent Subscriber for SM - IMSI Detach</c:v>
                </c:pt>
                <c:pt idx="2">
                  <c:v>MAP P Abort - - PROVIDER_MALFUNCTION</c:v>
                </c:pt>
                <c:pt idx="3">
                  <c:v>Absent Subscriber for SM - Restricted Area</c:v>
                </c:pt>
                <c:pt idx="4">
                  <c:v>SM Delivery Fail - Equipment Protocol Err</c:v>
                </c:pt>
                <c:pt idx="5">
                  <c:v>Unidentified Subscriber </c:v>
                </c:pt>
                <c:pt idx="6">
                  <c:v>Unknown Subscriber</c:v>
                </c:pt>
                <c:pt idx="7">
                  <c:v>SM Delivery Fail - EQuipmet Not SM-Supported</c:v>
                </c:pt>
                <c:pt idx="8">
                  <c:v>Stack/Sig Error Map Unrecognised Transaction ID </c:v>
                </c:pt>
                <c:pt idx="9">
                  <c:v>Subscriber Busy for MT</c:v>
                </c:pt>
                <c:pt idx="10">
                  <c:v>Call Barred</c:v>
                </c:pt>
                <c:pt idx="11">
                  <c:v>MAP P ABORT FW</c:v>
                </c:pt>
                <c:pt idx="12">
                  <c:v>HLR/MSC Timeout </c:v>
                </c:pt>
                <c:pt idx="13">
                  <c:v>Tele Service Not Provisioned</c:v>
                </c:pt>
                <c:pt idx="14">
                  <c:v>Timeout at MT</c:v>
                </c:pt>
                <c:pt idx="15">
                  <c:v>UDTS Error</c:v>
                </c:pt>
                <c:pt idx="16">
                  <c:v>Stack/Sig Cannot deliver Message</c:v>
                </c:pt>
                <c:pt idx="17">
                  <c:v>Network System Failure</c:v>
                </c:pt>
                <c:pt idx="18">
                  <c:v>Provider Error Service Completion Failure</c:v>
                </c:pt>
                <c:pt idx="19">
                  <c:v>Facility Not Supported</c:v>
                </c:pt>
                <c:pt idx="20">
                  <c:v>Unknown Base Station</c:v>
                </c:pt>
                <c:pt idx="21">
                  <c:v>Absent Subscriber for MT</c:v>
                </c:pt>
                <c:pt idx="22">
                  <c:v>Unknown Equipment</c:v>
                </c:pt>
                <c:pt idx="23">
                  <c:v>Illegal Subscriber</c:v>
                </c:pt>
                <c:pt idx="24">
                  <c:v>Error Equipment </c:v>
                </c:pt>
                <c:pt idx="25">
                  <c:v>HLR/MSC Timeout fw</c:v>
                </c:pt>
                <c:pt idx="26">
                  <c:v>Timeout at SRI</c:v>
                </c:pt>
              </c:strCache>
            </c:strRef>
          </c:cat>
          <c:val>
            <c:numRef>
              <c:f>'Apr''24 error'!$C$2:$C$28</c:f>
              <c:numCache>
                <c:formatCode>0.00</c:formatCode>
                <c:ptCount val="27"/>
                <c:pt idx="0">
                  <c:v>55.099635558363303</c:v>
                </c:pt>
                <c:pt idx="1">
                  <c:v>39.799766549035454</c:v>
                </c:pt>
                <c:pt idx="2">
                  <c:v>1.9652563375370355</c:v>
                </c:pt>
                <c:pt idx="3">
                  <c:v>0.66638815581663113</c:v>
                </c:pt>
                <c:pt idx="4">
                  <c:v>0.62806460998857649</c:v>
                </c:pt>
                <c:pt idx="5">
                  <c:v>0.4851296717081659</c:v>
                </c:pt>
                <c:pt idx="6">
                  <c:v>0.4655433395715235</c:v>
                </c:pt>
                <c:pt idx="7">
                  <c:v>0.24873509655608877</c:v>
                </c:pt>
                <c:pt idx="8">
                  <c:v>0.22767695911438077</c:v>
                </c:pt>
                <c:pt idx="9">
                  <c:v>0.131103887943537</c:v>
                </c:pt>
                <c:pt idx="10">
                  <c:v>0.12068803501538036</c:v>
                </c:pt>
                <c:pt idx="11">
                  <c:v>8.236448918732571E-2</c:v>
                </c:pt>
                <c:pt idx="12">
                  <c:v>3.6738524730291676E-2</c:v>
                </c:pt>
                <c:pt idx="13">
                  <c:v>2.0888313752661983E-2</c:v>
                </c:pt>
                <c:pt idx="14">
                  <c:v>5.8306133239137787E-3</c:v>
                </c:pt>
                <c:pt idx="15">
                  <c:v>4.9248869823349398E-3</c:v>
                </c:pt>
                <c:pt idx="16">
                  <c:v>4.0191606407561E-3</c:v>
                </c:pt>
                <c:pt idx="17">
                  <c:v>2.2643158539470986E-3</c:v>
                </c:pt>
                <c:pt idx="18">
                  <c:v>1.8680605795063565E-3</c:v>
                </c:pt>
                <c:pt idx="19">
                  <c:v>1.4718053050656141E-3</c:v>
                </c:pt>
                <c:pt idx="20">
                  <c:v>6.7929475618412963E-4</c:v>
                </c:pt>
                <c:pt idx="21">
                  <c:v>4.5286317078941973E-4</c:v>
                </c:pt>
                <c:pt idx="22">
                  <c:v>1.6982368904603241E-4</c:v>
                </c:pt>
                <c:pt idx="23">
                  <c:v>1.6982368904603241E-4</c:v>
                </c:pt>
                <c:pt idx="24">
                  <c:v>5.6607896348677467E-5</c:v>
                </c:pt>
                <c:pt idx="25">
                  <c:v>5.6607896348677467E-5</c:v>
                </c:pt>
                <c:pt idx="26">
                  <c:v>5.6607896348677467E-5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82-4B06-88B9-D13AA551D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610720"/>
        <c:axId val="346613072"/>
      </c:lineChart>
      <c:catAx>
        <c:axId val="34660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12288"/>
        <c:crosses val="autoZero"/>
        <c:auto val="1"/>
        <c:lblAlgn val="ctr"/>
        <c:lblOffset val="100"/>
        <c:noMultiLvlLbl val="0"/>
      </c:catAx>
      <c:valAx>
        <c:axId val="34661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02488"/>
        <c:crosses val="autoZero"/>
        <c:crossBetween val="between"/>
      </c:valAx>
      <c:valAx>
        <c:axId val="346613072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10720"/>
        <c:crosses val="max"/>
        <c:crossBetween val="between"/>
      </c:valAx>
      <c:catAx>
        <c:axId val="3466107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6613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I" sz="1800" b="0" i="0" baseline="0">
                <a:effectLst/>
              </a:rPr>
              <a:t> Seamless May'24 Error</a:t>
            </a:r>
            <a:endParaRPr lang="fr-C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'May''24_error'!$A$2:$A$28</c:f>
              <c:strCache>
                <c:ptCount val="27"/>
                <c:pt idx="0">
                  <c:v>SM Delivery Fail - Memory Capacity Exceeded</c:v>
                </c:pt>
                <c:pt idx="1">
                  <c:v>Absent Subscriber for SM - IMSI Detach</c:v>
                </c:pt>
                <c:pt idx="2">
                  <c:v>MAP P Abort - - PROVIDER_MALFUNCTION</c:v>
                </c:pt>
                <c:pt idx="3">
                  <c:v>Timeout at MT</c:v>
                </c:pt>
                <c:pt idx="4">
                  <c:v>Unknown Subscriber</c:v>
                </c:pt>
                <c:pt idx="5">
                  <c:v>SM Delivery Fail - Equipment Protocol Err</c:v>
                </c:pt>
                <c:pt idx="6">
                  <c:v>Absent Subscriber for SM - Restricted Area</c:v>
                </c:pt>
                <c:pt idx="7">
                  <c:v>Timeout at SRI</c:v>
                </c:pt>
                <c:pt idx="8">
                  <c:v>Stack/Sig Error Map User Resource Limitation</c:v>
                </c:pt>
                <c:pt idx="9">
                  <c:v>SM Delivery Fail - EQuipmet Not SM-Supported</c:v>
                </c:pt>
                <c:pt idx="10">
                  <c:v>Subscriber Busy for MT</c:v>
                </c:pt>
                <c:pt idx="11">
                  <c:v>Unidentified Subscriber </c:v>
                </c:pt>
                <c:pt idx="12">
                  <c:v>Stack/Sig Error Map Unrecognised Transaction ID </c:v>
                </c:pt>
                <c:pt idx="13">
                  <c:v>MAP P ABORT FW</c:v>
                </c:pt>
                <c:pt idx="14">
                  <c:v>HLR/MSC Timeout </c:v>
                </c:pt>
                <c:pt idx="15">
                  <c:v>Call Barred</c:v>
                </c:pt>
                <c:pt idx="16">
                  <c:v>Tele Service Not Provisioned</c:v>
                </c:pt>
                <c:pt idx="17">
                  <c:v>UDTS Error</c:v>
                </c:pt>
                <c:pt idx="18">
                  <c:v>Stack/Sig Cannot deliver Message</c:v>
                </c:pt>
                <c:pt idx="19">
                  <c:v>Provider Error Service Completion Failure</c:v>
                </c:pt>
                <c:pt idx="20">
                  <c:v>Facility Not Supported</c:v>
                </c:pt>
                <c:pt idx="21">
                  <c:v>Network System Failure</c:v>
                </c:pt>
                <c:pt idx="22">
                  <c:v>Absent Subscriber for MT</c:v>
                </c:pt>
                <c:pt idx="23">
                  <c:v>Message Expired </c:v>
                </c:pt>
                <c:pt idx="24">
                  <c:v>Unknown Equipment</c:v>
                </c:pt>
                <c:pt idx="25">
                  <c:v>Illegal Subscriber</c:v>
                </c:pt>
                <c:pt idx="26">
                  <c:v>Unknown Base Station</c:v>
                </c:pt>
              </c:strCache>
            </c:strRef>
          </c:cat>
          <c:val>
            <c:numRef>
              <c:f>'May''24_error'!$B$2:$B$28</c:f>
              <c:numCache>
                <c:formatCode>General</c:formatCode>
                <c:ptCount val="27"/>
                <c:pt idx="0">
                  <c:v>815885</c:v>
                </c:pt>
                <c:pt idx="1">
                  <c:v>487619</c:v>
                </c:pt>
                <c:pt idx="2">
                  <c:v>33390</c:v>
                </c:pt>
                <c:pt idx="3">
                  <c:v>11212</c:v>
                </c:pt>
                <c:pt idx="4">
                  <c:v>10699</c:v>
                </c:pt>
                <c:pt idx="5">
                  <c:v>10523</c:v>
                </c:pt>
                <c:pt idx="6">
                  <c:v>9931</c:v>
                </c:pt>
                <c:pt idx="7">
                  <c:v>7783</c:v>
                </c:pt>
                <c:pt idx="8">
                  <c:v>3481</c:v>
                </c:pt>
                <c:pt idx="9">
                  <c:v>2249</c:v>
                </c:pt>
                <c:pt idx="10">
                  <c:v>1869</c:v>
                </c:pt>
                <c:pt idx="11">
                  <c:v>1740</c:v>
                </c:pt>
                <c:pt idx="12">
                  <c:v>1555</c:v>
                </c:pt>
                <c:pt idx="13">
                  <c:v>1345</c:v>
                </c:pt>
                <c:pt idx="14">
                  <c:v>1058</c:v>
                </c:pt>
                <c:pt idx="15">
                  <c:v>773</c:v>
                </c:pt>
                <c:pt idx="16">
                  <c:v>700</c:v>
                </c:pt>
                <c:pt idx="17">
                  <c:v>173</c:v>
                </c:pt>
                <c:pt idx="18">
                  <c:v>117</c:v>
                </c:pt>
                <c:pt idx="19">
                  <c:v>98</c:v>
                </c:pt>
                <c:pt idx="20">
                  <c:v>47</c:v>
                </c:pt>
                <c:pt idx="21">
                  <c:v>46</c:v>
                </c:pt>
                <c:pt idx="22">
                  <c:v>29</c:v>
                </c:pt>
                <c:pt idx="23">
                  <c:v>14</c:v>
                </c:pt>
                <c:pt idx="24">
                  <c:v>4</c:v>
                </c:pt>
                <c:pt idx="25">
                  <c:v>3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D-4A63-980F-EC6605012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602488"/>
        <c:axId val="34661228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'May''24_error'!$A$2:$A$28</c:f>
              <c:strCache>
                <c:ptCount val="27"/>
                <c:pt idx="0">
                  <c:v>SM Delivery Fail - Memory Capacity Exceeded</c:v>
                </c:pt>
                <c:pt idx="1">
                  <c:v>Absent Subscriber for SM - IMSI Detach</c:v>
                </c:pt>
                <c:pt idx="2">
                  <c:v>MAP P Abort - - PROVIDER_MALFUNCTION</c:v>
                </c:pt>
                <c:pt idx="3">
                  <c:v>Timeout at MT</c:v>
                </c:pt>
                <c:pt idx="4">
                  <c:v>Unknown Subscriber</c:v>
                </c:pt>
                <c:pt idx="5">
                  <c:v>SM Delivery Fail - Equipment Protocol Err</c:v>
                </c:pt>
                <c:pt idx="6">
                  <c:v>Absent Subscriber for SM - Restricted Area</c:v>
                </c:pt>
                <c:pt idx="7">
                  <c:v>Timeout at SRI</c:v>
                </c:pt>
                <c:pt idx="8">
                  <c:v>Stack/Sig Error Map User Resource Limitation</c:v>
                </c:pt>
                <c:pt idx="9">
                  <c:v>SM Delivery Fail - EQuipmet Not SM-Supported</c:v>
                </c:pt>
                <c:pt idx="10">
                  <c:v>Subscriber Busy for MT</c:v>
                </c:pt>
                <c:pt idx="11">
                  <c:v>Unidentified Subscriber </c:v>
                </c:pt>
                <c:pt idx="12">
                  <c:v>Stack/Sig Error Map Unrecognised Transaction ID </c:v>
                </c:pt>
                <c:pt idx="13">
                  <c:v>MAP P ABORT FW</c:v>
                </c:pt>
                <c:pt idx="14">
                  <c:v>HLR/MSC Timeout </c:v>
                </c:pt>
                <c:pt idx="15">
                  <c:v>Call Barred</c:v>
                </c:pt>
                <c:pt idx="16">
                  <c:v>Tele Service Not Provisioned</c:v>
                </c:pt>
                <c:pt idx="17">
                  <c:v>UDTS Error</c:v>
                </c:pt>
                <c:pt idx="18">
                  <c:v>Stack/Sig Cannot deliver Message</c:v>
                </c:pt>
                <c:pt idx="19">
                  <c:v>Provider Error Service Completion Failure</c:v>
                </c:pt>
                <c:pt idx="20">
                  <c:v>Facility Not Supported</c:v>
                </c:pt>
                <c:pt idx="21">
                  <c:v>Network System Failure</c:v>
                </c:pt>
                <c:pt idx="22">
                  <c:v>Absent Subscriber for MT</c:v>
                </c:pt>
                <c:pt idx="23">
                  <c:v>Message Expired </c:v>
                </c:pt>
                <c:pt idx="24">
                  <c:v>Unknown Equipment</c:v>
                </c:pt>
                <c:pt idx="25">
                  <c:v>Illegal Subscriber</c:v>
                </c:pt>
                <c:pt idx="26">
                  <c:v>Unknown Base Station</c:v>
                </c:pt>
              </c:strCache>
            </c:strRef>
          </c:cat>
          <c:val>
            <c:numRef>
              <c:f>'May''24_error'!$C$2:$C$28</c:f>
              <c:numCache>
                <c:formatCode>0.00</c:formatCode>
                <c:ptCount val="27"/>
                <c:pt idx="0">
                  <c:v>58.180089906613496</c:v>
                </c:pt>
                <c:pt idx="1">
                  <c:v>34.771710792786934</c:v>
                </c:pt>
                <c:pt idx="2">
                  <c:v>2.3810135031062276</c:v>
                </c:pt>
                <c:pt idx="3">
                  <c:v>0.79951852042009663</c:v>
                </c:pt>
                <c:pt idx="4">
                  <c:v>0.76293691134272335</c:v>
                </c:pt>
                <c:pt idx="5">
                  <c:v>0.75038649575282523</c:v>
                </c:pt>
                <c:pt idx="6">
                  <c:v>0.70817146149589538</c:v>
                </c:pt>
                <c:pt idx="7">
                  <c:v>0.55499934395554873</c:v>
                </c:pt>
                <c:pt idx="8">
                  <c:v>0.2482272537979269</c:v>
                </c:pt>
                <c:pt idx="9">
                  <c:v>0.16037434466864051</c:v>
                </c:pt>
                <c:pt idx="10">
                  <c:v>0.1332768564631788</c:v>
                </c:pt>
                <c:pt idx="11">
                  <c:v>0.12407797230921942</c:v>
                </c:pt>
                <c:pt idx="12">
                  <c:v>0.11088577410392884</c:v>
                </c:pt>
                <c:pt idx="13">
                  <c:v>9.5910846411436851E-2</c:v>
                </c:pt>
                <c:pt idx="14">
                  <c:v>7.5445111898364448E-2</c:v>
                </c:pt>
                <c:pt idx="15">
                  <c:v>5.5121995744268168E-2</c:v>
                </c:pt>
                <c:pt idx="16">
                  <c:v>4.9916425641639998E-2</c:v>
                </c:pt>
                <c:pt idx="17">
                  <c:v>1.2336488051433885E-2</c:v>
                </c:pt>
                <c:pt idx="18">
                  <c:v>8.3431740001026853E-3</c:v>
                </c:pt>
                <c:pt idx="19">
                  <c:v>6.9882995898295991E-3</c:v>
                </c:pt>
                <c:pt idx="20">
                  <c:v>3.3515314359386854E-3</c:v>
                </c:pt>
                <c:pt idx="21">
                  <c:v>3.2802222564506283E-3</c:v>
                </c:pt>
                <c:pt idx="22">
                  <c:v>2.0679662051536572E-3</c:v>
                </c:pt>
                <c:pt idx="23">
                  <c:v>9.9832851283279981E-4</c:v>
                </c:pt>
                <c:pt idx="24">
                  <c:v>2.8523671795222856E-4</c:v>
                </c:pt>
                <c:pt idx="25">
                  <c:v>2.139275384641714E-4</c:v>
                </c:pt>
                <c:pt idx="26">
                  <c:v>7.1309179488057139E-5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BD-4A63-980F-EC6605012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610720"/>
        <c:axId val="346613072"/>
      </c:lineChart>
      <c:catAx>
        <c:axId val="34660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12288"/>
        <c:crosses val="autoZero"/>
        <c:auto val="1"/>
        <c:lblAlgn val="ctr"/>
        <c:lblOffset val="100"/>
        <c:noMultiLvlLbl val="0"/>
      </c:catAx>
      <c:valAx>
        <c:axId val="34661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02488"/>
        <c:crosses val="autoZero"/>
        <c:crossBetween val="between"/>
      </c:valAx>
      <c:valAx>
        <c:axId val="346613072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10720"/>
        <c:crosses val="max"/>
        <c:crossBetween val="between"/>
      </c:valAx>
      <c:catAx>
        <c:axId val="3466107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6613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I" sz="1800" b="0" i="0" baseline="0">
                <a:effectLst/>
              </a:rPr>
              <a:t>Seamless stats</a:t>
            </a:r>
            <a:endParaRPr lang="fr-C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Fevrier!$B$1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Fevrier!$A$2:$A$29</c:f>
              <c:numCache>
                <c:formatCode>m/d/yyyy</c:formatCode>
                <c:ptCount val="28"/>
                <c:pt idx="0">
                  <c:v>44958</c:v>
                </c:pt>
                <c:pt idx="1">
                  <c:v>44959</c:v>
                </c:pt>
                <c:pt idx="2">
                  <c:v>44960</c:v>
                </c:pt>
                <c:pt idx="3">
                  <c:v>44961</c:v>
                </c:pt>
                <c:pt idx="4">
                  <c:v>44962</c:v>
                </c:pt>
                <c:pt idx="5">
                  <c:v>44963</c:v>
                </c:pt>
                <c:pt idx="6">
                  <c:v>44964</c:v>
                </c:pt>
                <c:pt idx="7">
                  <c:v>44965</c:v>
                </c:pt>
                <c:pt idx="8">
                  <c:v>44966</c:v>
                </c:pt>
                <c:pt idx="9">
                  <c:v>44967</c:v>
                </c:pt>
                <c:pt idx="10">
                  <c:v>44968</c:v>
                </c:pt>
                <c:pt idx="11">
                  <c:v>44969</c:v>
                </c:pt>
                <c:pt idx="12">
                  <c:v>44970</c:v>
                </c:pt>
                <c:pt idx="13">
                  <c:v>44971</c:v>
                </c:pt>
                <c:pt idx="14">
                  <c:v>44972</c:v>
                </c:pt>
                <c:pt idx="15">
                  <c:v>44973</c:v>
                </c:pt>
                <c:pt idx="16">
                  <c:v>44974</c:v>
                </c:pt>
                <c:pt idx="17">
                  <c:v>44975</c:v>
                </c:pt>
                <c:pt idx="18">
                  <c:v>44976</c:v>
                </c:pt>
                <c:pt idx="19">
                  <c:v>44977</c:v>
                </c:pt>
                <c:pt idx="20">
                  <c:v>44978</c:v>
                </c:pt>
                <c:pt idx="21">
                  <c:v>44979</c:v>
                </c:pt>
                <c:pt idx="22">
                  <c:v>44980</c:v>
                </c:pt>
                <c:pt idx="23">
                  <c:v>44981</c:v>
                </c:pt>
                <c:pt idx="24">
                  <c:v>44982</c:v>
                </c:pt>
                <c:pt idx="25">
                  <c:v>44983</c:v>
                </c:pt>
                <c:pt idx="26">
                  <c:v>44984</c:v>
                </c:pt>
                <c:pt idx="27">
                  <c:v>44985</c:v>
                </c:pt>
              </c:numCache>
            </c:numRef>
          </c:cat>
          <c:val>
            <c:numRef>
              <c:f>Fevrier!$B$2:$B$29</c:f>
              <c:numCache>
                <c:formatCode>General</c:formatCode>
                <c:ptCount val="28"/>
                <c:pt idx="0">
                  <c:v>598935</c:v>
                </c:pt>
                <c:pt idx="1">
                  <c:v>604569</c:v>
                </c:pt>
                <c:pt idx="2">
                  <c:v>663354</c:v>
                </c:pt>
                <c:pt idx="3">
                  <c:v>614631</c:v>
                </c:pt>
                <c:pt idx="4">
                  <c:v>616217</c:v>
                </c:pt>
                <c:pt idx="5">
                  <c:v>668183</c:v>
                </c:pt>
                <c:pt idx="6">
                  <c:v>649699</c:v>
                </c:pt>
                <c:pt idx="7">
                  <c:v>621410</c:v>
                </c:pt>
                <c:pt idx="8">
                  <c:v>633916</c:v>
                </c:pt>
                <c:pt idx="9">
                  <c:v>2737043</c:v>
                </c:pt>
                <c:pt idx="10">
                  <c:v>899091</c:v>
                </c:pt>
                <c:pt idx="11">
                  <c:v>821872</c:v>
                </c:pt>
                <c:pt idx="12">
                  <c:v>951994</c:v>
                </c:pt>
                <c:pt idx="13">
                  <c:v>968331</c:v>
                </c:pt>
                <c:pt idx="14">
                  <c:v>909494</c:v>
                </c:pt>
                <c:pt idx="15">
                  <c:v>1007003</c:v>
                </c:pt>
                <c:pt idx="16">
                  <c:v>978702</c:v>
                </c:pt>
                <c:pt idx="17">
                  <c:v>910281</c:v>
                </c:pt>
                <c:pt idx="18">
                  <c:v>888669</c:v>
                </c:pt>
                <c:pt idx="19">
                  <c:v>845588</c:v>
                </c:pt>
                <c:pt idx="20">
                  <c:v>673349</c:v>
                </c:pt>
                <c:pt idx="21">
                  <c:v>659581</c:v>
                </c:pt>
                <c:pt idx="22">
                  <c:v>758101</c:v>
                </c:pt>
                <c:pt idx="23">
                  <c:v>986951</c:v>
                </c:pt>
                <c:pt idx="24">
                  <c:v>889219</c:v>
                </c:pt>
                <c:pt idx="25">
                  <c:v>859188</c:v>
                </c:pt>
                <c:pt idx="26">
                  <c:v>884195</c:v>
                </c:pt>
                <c:pt idx="27">
                  <c:v>949813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3E-40FF-80D8-72EFD14910EE}"/>
            </c:ext>
          </c:extLst>
        </c:ser>
        <c:ser>
          <c:idx val="1"/>
          <c:order val="1"/>
          <c:tx>
            <c:strRef>
              <c:f>Fevrier!$D$1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Fevrier!$A$2:$A$29</c:f>
              <c:numCache>
                <c:formatCode>m/d/yyyy</c:formatCode>
                <c:ptCount val="28"/>
                <c:pt idx="0">
                  <c:v>44958</c:v>
                </c:pt>
                <c:pt idx="1">
                  <c:v>44959</c:v>
                </c:pt>
                <c:pt idx="2">
                  <c:v>44960</c:v>
                </c:pt>
                <c:pt idx="3">
                  <c:v>44961</c:v>
                </c:pt>
                <c:pt idx="4">
                  <c:v>44962</c:v>
                </c:pt>
                <c:pt idx="5">
                  <c:v>44963</c:v>
                </c:pt>
                <c:pt idx="6">
                  <c:v>44964</c:v>
                </c:pt>
                <c:pt idx="7">
                  <c:v>44965</c:v>
                </c:pt>
                <c:pt idx="8">
                  <c:v>44966</c:v>
                </c:pt>
                <c:pt idx="9">
                  <c:v>44967</c:v>
                </c:pt>
                <c:pt idx="10">
                  <c:v>44968</c:v>
                </c:pt>
                <c:pt idx="11">
                  <c:v>44969</c:v>
                </c:pt>
                <c:pt idx="12">
                  <c:v>44970</c:v>
                </c:pt>
                <c:pt idx="13">
                  <c:v>44971</c:v>
                </c:pt>
                <c:pt idx="14">
                  <c:v>44972</c:v>
                </c:pt>
                <c:pt idx="15">
                  <c:v>44973</c:v>
                </c:pt>
                <c:pt idx="16">
                  <c:v>44974</c:v>
                </c:pt>
                <c:pt idx="17">
                  <c:v>44975</c:v>
                </c:pt>
                <c:pt idx="18">
                  <c:v>44976</c:v>
                </c:pt>
                <c:pt idx="19">
                  <c:v>44977</c:v>
                </c:pt>
                <c:pt idx="20">
                  <c:v>44978</c:v>
                </c:pt>
                <c:pt idx="21">
                  <c:v>44979</c:v>
                </c:pt>
                <c:pt idx="22">
                  <c:v>44980</c:v>
                </c:pt>
                <c:pt idx="23">
                  <c:v>44981</c:v>
                </c:pt>
                <c:pt idx="24">
                  <c:v>44982</c:v>
                </c:pt>
                <c:pt idx="25">
                  <c:v>44983</c:v>
                </c:pt>
                <c:pt idx="26">
                  <c:v>44984</c:v>
                </c:pt>
                <c:pt idx="27">
                  <c:v>44985</c:v>
                </c:pt>
              </c:numCache>
            </c:numRef>
          </c:cat>
          <c:val>
            <c:numRef>
              <c:f>Fevrier!$D$2:$D$29</c:f>
              <c:numCache>
                <c:formatCode>General</c:formatCode>
                <c:ptCount val="28"/>
                <c:pt idx="0">
                  <c:v>645090</c:v>
                </c:pt>
                <c:pt idx="1">
                  <c:v>644588</c:v>
                </c:pt>
                <c:pt idx="2">
                  <c:v>704398</c:v>
                </c:pt>
                <c:pt idx="3">
                  <c:v>657468</c:v>
                </c:pt>
                <c:pt idx="4">
                  <c:v>655944</c:v>
                </c:pt>
                <c:pt idx="5">
                  <c:v>711863</c:v>
                </c:pt>
                <c:pt idx="6">
                  <c:v>691162</c:v>
                </c:pt>
                <c:pt idx="7">
                  <c:v>661905</c:v>
                </c:pt>
                <c:pt idx="8">
                  <c:v>679196</c:v>
                </c:pt>
                <c:pt idx="9">
                  <c:v>3246072</c:v>
                </c:pt>
                <c:pt idx="10">
                  <c:v>1009359</c:v>
                </c:pt>
                <c:pt idx="11">
                  <c:v>890287</c:v>
                </c:pt>
                <c:pt idx="12">
                  <c:v>1020275</c:v>
                </c:pt>
                <c:pt idx="13">
                  <c:v>1039808</c:v>
                </c:pt>
                <c:pt idx="14">
                  <c:v>979531</c:v>
                </c:pt>
                <c:pt idx="15">
                  <c:v>1077174</c:v>
                </c:pt>
                <c:pt idx="16">
                  <c:v>1055945</c:v>
                </c:pt>
                <c:pt idx="17">
                  <c:v>972296</c:v>
                </c:pt>
                <c:pt idx="18">
                  <c:v>947185</c:v>
                </c:pt>
                <c:pt idx="19">
                  <c:v>896710</c:v>
                </c:pt>
                <c:pt idx="20">
                  <c:v>724134</c:v>
                </c:pt>
                <c:pt idx="21">
                  <c:v>705195</c:v>
                </c:pt>
                <c:pt idx="22">
                  <c:v>805504</c:v>
                </c:pt>
                <c:pt idx="23">
                  <c:v>1051048</c:v>
                </c:pt>
                <c:pt idx="24">
                  <c:v>953625</c:v>
                </c:pt>
                <c:pt idx="25">
                  <c:v>924993</c:v>
                </c:pt>
                <c:pt idx="26">
                  <c:v>942413</c:v>
                </c:pt>
                <c:pt idx="27">
                  <c:v>1026014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3E-40FF-80D8-72EFD1491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0240544"/>
        <c:axId val="620242896"/>
      </c:barChart>
      <c:lineChart>
        <c:grouping val="standard"/>
        <c:varyColors val="0"/>
        <c:ser>
          <c:idx val="2"/>
          <c:order val="2"/>
          <c:tx>
            <c:strRef>
              <c:f>Fevrier!$E$1</c:f>
              <c:strCache>
                <c:ptCount val="1"/>
                <c:pt idx="0">
                  <c:v>Success % without exclusion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Fevrier!$A$2:$A$29</c:f>
              <c:numCache>
                <c:formatCode>m/d/yyyy</c:formatCode>
                <c:ptCount val="28"/>
                <c:pt idx="0">
                  <c:v>44958</c:v>
                </c:pt>
                <c:pt idx="1">
                  <c:v>44959</c:v>
                </c:pt>
                <c:pt idx="2">
                  <c:v>44960</c:v>
                </c:pt>
                <c:pt idx="3">
                  <c:v>44961</c:v>
                </c:pt>
                <c:pt idx="4">
                  <c:v>44962</c:v>
                </c:pt>
                <c:pt idx="5">
                  <c:v>44963</c:v>
                </c:pt>
                <c:pt idx="6">
                  <c:v>44964</c:v>
                </c:pt>
                <c:pt idx="7">
                  <c:v>44965</c:v>
                </c:pt>
                <c:pt idx="8">
                  <c:v>44966</c:v>
                </c:pt>
                <c:pt idx="9">
                  <c:v>44967</c:v>
                </c:pt>
                <c:pt idx="10">
                  <c:v>44968</c:v>
                </c:pt>
                <c:pt idx="11">
                  <c:v>44969</c:v>
                </c:pt>
                <c:pt idx="12">
                  <c:v>44970</c:v>
                </c:pt>
                <c:pt idx="13">
                  <c:v>44971</c:v>
                </c:pt>
                <c:pt idx="14">
                  <c:v>44972</c:v>
                </c:pt>
                <c:pt idx="15">
                  <c:v>44973</c:v>
                </c:pt>
                <c:pt idx="16">
                  <c:v>44974</c:v>
                </c:pt>
                <c:pt idx="17">
                  <c:v>44975</c:v>
                </c:pt>
                <c:pt idx="18">
                  <c:v>44976</c:v>
                </c:pt>
                <c:pt idx="19">
                  <c:v>44977</c:v>
                </c:pt>
                <c:pt idx="20">
                  <c:v>44978</c:v>
                </c:pt>
                <c:pt idx="21">
                  <c:v>44979</c:v>
                </c:pt>
                <c:pt idx="22">
                  <c:v>44980</c:v>
                </c:pt>
                <c:pt idx="23">
                  <c:v>44981</c:v>
                </c:pt>
                <c:pt idx="24">
                  <c:v>44982</c:v>
                </c:pt>
                <c:pt idx="25">
                  <c:v>44983</c:v>
                </c:pt>
                <c:pt idx="26">
                  <c:v>44984</c:v>
                </c:pt>
                <c:pt idx="27">
                  <c:v>44985</c:v>
                </c:pt>
              </c:numCache>
            </c:numRef>
          </c:cat>
          <c:val>
            <c:numRef>
              <c:f>Fevrier!$E$2:$E$29</c:f>
              <c:numCache>
                <c:formatCode>General</c:formatCode>
                <c:ptCount val="28"/>
                <c:pt idx="0">
                  <c:v>92.85</c:v>
                </c:pt>
                <c:pt idx="1">
                  <c:v>93.79</c:v>
                </c:pt>
                <c:pt idx="2">
                  <c:v>94.17</c:v>
                </c:pt>
                <c:pt idx="3">
                  <c:v>93.48</c:v>
                </c:pt>
                <c:pt idx="4">
                  <c:v>93.94</c:v>
                </c:pt>
                <c:pt idx="5">
                  <c:v>93.86</c:v>
                </c:pt>
                <c:pt idx="6">
                  <c:v>94</c:v>
                </c:pt>
                <c:pt idx="7">
                  <c:v>93.88</c:v>
                </c:pt>
                <c:pt idx="8">
                  <c:v>93.33</c:v>
                </c:pt>
                <c:pt idx="9">
                  <c:v>84.32</c:v>
                </c:pt>
                <c:pt idx="10">
                  <c:v>89.08</c:v>
                </c:pt>
                <c:pt idx="11">
                  <c:v>92.32</c:v>
                </c:pt>
                <c:pt idx="12">
                  <c:v>93.31</c:v>
                </c:pt>
                <c:pt idx="13">
                  <c:v>93.13</c:v>
                </c:pt>
                <c:pt idx="14">
                  <c:v>92.85</c:v>
                </c:pt>
                <c:pt idx="15">
                  <c:v>93.49</c:v>
                </c:pt>
                <c:pt idx="16">
                  <c:v>92.68</c:v>
                </c:pt>
                <c:pt idx="17">
                  <c:v>93.62</c:v>
                </c:pt>
                <c:pt idx="18">
                  <c:v>93.82</c:v>
                </c:pt>
                <c:pt idx="19">
                  <c:v>94.3</c:v>
                </c:pt>
                <c:pt idx="20">
                  <c:v>92.99</c:v>
                </c:pt>
                <c:pt idx="21">
                  <c:v>93.53</c:v>
                </c:pt>
                <c:pt idx="22">
                  <c:v>94.12</c:v>
                </c:pt>
                <c:pt idx="23">
                  <c:v>93.9</c:v>
                </c:pt>
                <c:pt idx="24">
                  <c:v>93.25</c:v>
                </c:pt>
                <c:pt idx="25">
                  <c:v>92.89</c:v>
                </c:pt>
                <c:pt idx="26">
                  <c:v>93.82</c:v>
                </c:pt>
                <c:pt idx="27">
                  <c:v>92.57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3E-40FF-80D8-72EFD1491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760176"/>
        <c:axId val="570760568"/>
      </c:lineChart>
      <c:dateAx>
        <c:axId val="6202405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242896"/>
        <c:crosses val="autoZero"/>
        <c:auto val="1"/>
        <c:lblOffset val="100"/>
        <c:baseTimeUnit val="days"/>
      </c:dateAx>
      <c:valAx>
        <c:axId val="62024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240544"/>
        <c:crosses val="autoZero"/>
        <c:crossBetween val="between"/>
      </c:valAx>
      <c:valAx>
        <c:axId val="57076056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760176"/>
        <c:crosses val="max"/>
        <c:crossBetween val="between"/>
      </c:valAx>
      <c:dateAx>
        <c:axId val="57076017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707605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I" sz="1800" b="0" i="0" baseline="0">
                <a:effectLst/>
              </a:rPr>
              <a:t> Seamless July'24 Error</a:t>
            </a:r>
            <a:endParaRPr lang="fr-C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'July''24 error'!$B$1</c:f>
              <c:strCache>
                <c:ptCount val="1"/>
                <c:pt idx="0">
                  <c:v>Nombre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'July''24 error'!$A$2:$A$27</c:f>
              <c:strCache>
                <c:ptCount val="26"/>
                <c:pt idx="0">
                  <c:v>SM Delivery Fail - Memory Capacity Exceeded</c:v>
                </c:pt>
                <c:pt idx="1">
                  <c:v>Absent Subscriber for SM - IMSI Detach</c:v>
                </c:pt>
                <c:pt idx="2">
                  <c:v>MAP P Abort - - PROVIDER_MALFUNCTION</c:v>
                </c:pt>
                <c:pt idx="3">
                  <c:v>Unknown Subscriber</c:v>
                </c:pt>
                <c:pt idx="4">
                  <c:v>SM Delivery Fail - Equipment Protocol Err</c:v>
                </c:pt>
                <c:pt idx="5">
                  <c:v>Absent Subscriber for SM - Restricted Area</c:v>
                </c:pt>
                <c:pt idx="6">
                  <c:v>Subscriber Busy for MT</c:v>
                </c:pt>
                <c:pt idx="7">
                  <c:v>Unidentified Subscriber </c:v>
                </c:pt>
                <c:pt idx="8">
                  <c:v>Stack/Sig Error Map Unrecognised Transaction ID </c:v>
                </c:pt>
                <c:pt idx="9">
                  <c:v>SM Delivery Fail - EQuipmet Not SM-Supported</c:v>
                </c:pt>
                <c:pt idx="10">
                  <c:v>UDTS Error</c:v>
                </c:pt>
                <c:pt idx="11">
                  <c:v>MAP P ABORT FW</c:v>
                </c:pt>
                <c:pt idx="12">
                  <c:v>Tele Service Not Provisioned</c:v>
                </c:pt>
                <c:pt idx="13">
                  <c:v>HLR/MSC Timeout </c:v>
                </c:pt>
                <c:pt idx="14">
                  <c:v>Unknown Errors</c:v>
                </c:pt>
                <c:pt idx="15">
                  <c:v>Call Barred</c:v>
                </c:pt>
                <c:pt idx="16">
                  <c:v>Illegal Subscriber</c:v>
                </c:pt>
                <c:pt idx="17">
                  <c:v>Message Expired </c:v>
                </c:pt>
                <c:pt idx="18">
                  <c:v>MTS Indication Firewall Response Timeout</c:v>
                </c:pt>
                <c:pt idx="19">
                  <c:v>Provider Error Service Completion Failure</c:v>
                </c:pt>
                <c:pt idx="20">
                  <c:v>Timeout at SRI</c:v>
                </c:pt>
                <c:pt idx="21">
                  <c:v>Network System Failure</c:v>
                </c:pt>
                <c:pt idx="22">
                  <c:v>Timeout at MT</c:v>
                </c:pt>
                <c:pt idx="23">
                  <c:v>Stack/Sig Cannot deliver Message</c:v>
                </c:pt>
                <c:pt idx="24">
                  <c:v>Facility Not Supported</c:v>
                </c:pt>
                <c:pt idx="25">
                  <c:v>Absent Subscriber for MT</c:v>
                </c:pt>
              </c:strCache>
            </c:strRef>
          </c:cat>
          <c:val>
            <c:numRef>
              <c:f>'July''24 error'!$B$2:$B$27</c:f>
              <c:numCache>
                <c:formatCode>General</c:formatCode>
                <c:ptCount val="26"/>
                <c:pt idx="0">
                  <c:v>786719</c:v>
                </c:pt>
                <c:pt idx="1">
                  <c:v>490920</c:v>
                </c:pt>
                <c:pt idx="2">
                  <c:v>29495</c:v>
                </c:pt>
                <c:pt idx="3">
                  <c:v>20067</c:v>
                </c:pt>
                <c:pt idx="4">
                  <c:v>9356</c:v>
                </c:pt>
                <c:pt idx="5">
                  <c:v>9005</c:v>
                </c:pt>
                <c:pt idx="6">
                  <c:v>1888</c:v>
                </c:pt>
                <c:pt idx="7">
                  <c:v>1842</c:v>
                </c:pt>
                <c:pt idx="8">
                  <c:v>1433</c:v>
                </c:pt>
                <c:pt idx="9">
                  <c:v>1380</c:v>
                </c:pt>
                <c:pt idx="10">
                  <c:v>1082</c:v>
                </c:pt>
                <c:pt idx="11">
                  <c:v>978</c:v>
                </c:pt>
                <c:pt idx="12">
                  <c:v>788</c:v>
                </c:pt>
                <c:pt idx="13">
                  <c:v>184</c:v>
                </c:pt>
                <c:pt idx="14">
                  <c:v>182</c:v>
                </c:pt>
                <c:pt idx="15">
                  <c:v>161</c:v>
                </c:pt>
                <c:pt idx="16">
                  <c:v>112</c:v>
                </c:pt>
                <c:pt idx="17">
                  <c:v>111</c:v>
                </c:pt>
                <c:pt idx="18">
                  <c:v>50</c:v>
                </c:pt>
                <c:pt idx="19">
                  <c:v>40</c:v>
                </c:pt>
                <c:pt idx="20">
                  <c:v>39</c:v>
                </c:pt>
                <c:pt idx="21">
                  <c:v>28</c:v>
                </c:pt>
                <c:pt idx="22">
                  <c:v>18</c:v>
                </c:pt>
                <c:pt idx="23">
                  <c:v>15</c:v>
                </c:pt>
                <c:pt idx="24">
                  <c:v>14</c:v>
                </c:pt>
                <c:pt idx="2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FD-4CDB-BEAB-C1E0223F0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602488"/>
        <c:axId val="346612288"/>
      </c:barChart>
      <c:lineChart>
        <c:grouping val="standard"/>
        <c:varyColors val="0"/>
        <c:ser>
          <c:idx val="1"/>
          <c:order val="1"/>
          <c:tx>
            <c:strRef>
              <c:f>'July''24 error'!$C$1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'July''24 error'!$A$2:$A$27</c:f>
              <c:strCache>
                <c:ptCount val="26"/>
                <c:pt idx="0">
                  <c:v>SM Delivery Fail - Memory Capacity Exceeded</c:v>
                </c:pt>
                <c:pt idx="1">
                  <c:v>Absent Subscriber for SM - IMSI Detach</c:v>
                </c:pt>
                <c:pt idx="2">
                  <c:v>MAP P Abort - - PROVIDER_MALFUNCTION</c:v>
                </c:pt>
                <c:pt idx="3">
                  <c:v>Unknown Subscriber</c:v>
                </c:pt>
                <c:pt idx="4">
                  <c:v>SM Delivery Fail - Equipment Protocol Err</c:v>
                </c:pt>
                <c:pt idx="5">
                  <c:v>Absent Subscriber for SM - Restricted Area</c:v>
                </c:pt>
                <c:pt idx="6">
                  <c:v>Subscriber Busy for MT</c:v>
                </c:pt>
                <c:pt idx="7">
                  <c:v>Unidentified Subscriber </c:v>
                </c:pt>
                <c:pt idx="8">
                  <c:v>Stack/Sig Error Map Unrecognised Transaction ID </c:v>
                </c:pt>
                <c:pt idx="9">
                  <c:v>SM Delivery Fail - EQuipmet Not SM-Supported</c:v>
                </c:pt>
                <c:pt idx="10">
                  <c:v>UDTS Error</c:v>
                </c:pt>
                <c:pt idx="11">
                  <c:v>MAP P ABORT FW</c:v>
                </c:pt>
                <c:pt idx="12">
                  <c:v>Tele Service Not Provisioned</c:v>
                </c:pt>
                <c:pt idx="13">
                  <c:v>HLR/MSC Timeout </c:v>
                </c:pt>
                <c:pt idx="14">
                  <c:v>Unknown Errors</c:v>
                </c:pt>
                <c:pt idx="15">
                  <c:v>Call Barred</c:v>
                </c:pt>
                <c:pt idx="16">
                  <c:v>Illegal Subscriber</c:v>
                </c:pt>
                <c:pt idx="17">
                  <c:v>Message Expired </c:v>
                </c:pt>
                <c:pt idx="18">
                  <c:v>MTS Indication Firewall Response Timeout</c:v>
                </c:pt>
                <c:pt idx="19">
                  <c:v>Provider Error Service Completion Failure</c:v>
                </c:pt>
                <c:pt idx="20">
                  <c:v>Timeout at SRI</c:v>
                </c:pt>
                <c:pt idx="21">
                  <c:v>Network System Failure</c:v>
                </c:pt>
                <c:pt idx="22">
                  <c:v>Timeout at MT</c:v>
                </c:pt>
                <c:pt idx="23">
                  <c:v>Stack/Sig Cannot deliver Message</c:v>
                </c:pt>
                <c:pt idx="24">
                  <c:v>Facility Not Supported</c:v>
                </c:pt>
                <c:pt idx="25">
                  <c:v>Absent Subscriber for MT</c:v>
                </c:pt>
              </c:strCache>
            </c:strRef>
          </c:cat>
          <c:val>
            <c:numRef>
              <c:f>'July''24 error'!$C$2:$C$27</c:f>
              <c:numCache>
                <c:formatCode>0.00</c:formatCode>
                <c:ptCount val="26"/>
                <c:pt idx="0">
                  <c:v>58.02113402137887</c:v>
                </c:pt>
                <c:pt idx="1">
                  <c:v>36.205729255013942</c:v>
                </c:pt>
                <c:pt idx="2">
                  <c:v>2.1752790360479026</c:v>
                </c:pt>
                <c:pt idx="3">
                  <c:v>1.479956752546983</c:v>
                </c:pt>
                <c:pt idx="4">
                  <c:v>0.69001222787808703</c:v>
                </c:pt>
                <c:pt idx="5">
                  <c:v>0.66412570671677784</c:v>
                </c:pt>
                <c:pt idx="6">
                  <c:v>0.13924145855427836</c:v>
                </c:pt>
                <c:pt idx="7">
                  <c:v>0.13584892301746859</c:v>
                </c:pt>
                <c:pt idx="8">
                  <c:v>0.10568485704887759</c:v>
                </c:pt>
                <c:pt idx="9">
                  <c:v>0.10177606610429243</c:v>
                </c:pt>
                <c:pt idx="10">
                  <c:v>7.979833588756842E-2</c:v>
                </c:pt>
                <c:pt idx="11">
                  <c:v>7.2128255543476821E-2</c:v>
                </c:pt>
                <c:pt idx="12">
                  <c:v>5.8115608761001768E-2</c:v>
                </c:pt>
                <c:pt idx="13">
                  <c:v>1.3570142147238992E-2</c:v>
                </c:pt>
                <c:pt idx="14">
                  <c:v>1.3422640602160307E-2</c:v>
                </c:pt>
                <c:pt idx="15">
                  <c:v>1.1873874378834118E-2</c:v>
                </c:pt>
                <c:pt idx="16">
                  <c:v>8.2600865244063428E-3</c:v>
                </c:pt>
                <c:pt idx="17">
                  <c:v>8.1863357518670004E-3</c:v>
                </c:pt>
                <c:pt idx="18">
                  <c:v>3.6875386269671173E-3</c:v>
                </c:pt>
                <c:pt idx="19">
                  <c:v>2.9500309015736939E-3</c:v>
                </c:pt>
                <c:pt idx="20">
                  <c:v>2.8762801290343515E-3</c:v>
                </c:pt>
                <c:pt idx="21">
                  <c:v>2.0650216311015857E-3</c:v>
                </c:pt>
                <c:pt idx="22">
                  <c:v>1.3275139057081623E-3</c:v>
                </c:pt>
                <c:pt idx="23">
                  <c:v>1.1062615880901353E-3</c:v>
                </c:pt>
                <c:pt idx="24">
                  <c:v>1.0325108155507929E-3</c:v>
                </c:pt>
                <c:pt idx="25">
                  <c:v>5.1625540777539643E-4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FD-4CDB-BEAB-C1E0223F0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254672"/>
        <c:axId val="2104429520"/>
      </c:lineChart>
      <c:catAx>
        <c:axId val="34660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12288"/>
        <c:crosses val="autoZero"/>
        <c:auto val="1"/>
        <c:lblAlgn val="ctr"/>
        <c:lblOffset val="100"/>
        <c:noMultiLvlLbl val="0"/>
      </c:catAx>
      <c:valAx>
        <c:axId val="34661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02488"/>
        <c:crosses val="autoZero"/>
        <c:crossBetween val="between"/>
      </c:valAx>
      <c:valAx>
        <c:axId val="2104429520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254672"/>
        <c:crosses val="max"/>
        <c:crossBetween val="between"/>
      </c:valAx>
      <c:catAx>
        <c:axId val="2111254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4429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I" sz="1800" b="0" i="0" baseline="0">
                <a:effectLst/>
              </a:rPr>
              <a:t> Seamless Aug'24 Error</a:t>
            </a:r>
            <a:endParaRPr lang="fr-C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'Aug''24 Error'!$B$1</c:f>
              <c:strCache>
                <c:ptCount val="1"/>
                <c:pt idx="0">
                  <c:v>Nombre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'Aug''24 Error'!$A$2:$A$24</c:f>
              <c:strCache>
                <c:ptCount val="23"/>
                <c:pt idx="0">
                  <c:v>SM Delivery Fail - Memory Capacity Exceeded</c:v>
                </c:pt>
                <c:pt idx="1">
                  <c:v>Absent Subscriber for SM - IMSI Detach</c:v>
                </c:pt>
                <c:pt idx="2">
                  <c:v>MAP P Abort - - PROVIDER_MALFUNCTION</c:v>
                </c:pt>
                <c:pt idx="3">
                  <c:v>Unknown Subscriber</c:v>
                </c:pt>
                <c:pt idx="4">
                  <c:v>Absent Subscriber for SM - Restricted Area</c:v>
                </c:pt>
                <c:pt idx="5">
                  <c:v>SM Delivery Fail - Equipment Protocol Err</c:v>
                </c:pt>
                <c:pt idx="6">
                  <c:v>Subscriber Busy for MT</c:v>
                </c:pt>
                <c:pt idx="7">
                  <c:v>Stack/Sig Error Map Unrecognised Transaction ID</c:v>
                </c:pt>
                <c:pt idx="8">
                  <c:v>Unidentified Subscriber</c:v>
                </c:pt>
                <c:pt idx="9">
                  <c:v>MAP P ABORT FW</c:v>
                </c:pt>
                <c:pt idx="10">
                  <c:v>SM Delivery Fail - EQuipmet Not SM-Supported</c:v>
                </c:pt>
                <c:pt idx="11">
                  <c:v>Tele Service Not Provisioned</c:v>
                </c:pt>
                <c:pt idx="12">
                  <c:v>Call Barred</c:v>
                </c:pt>
                <c:pt idx="13">
                  <c:v>HLR/MSC Timeout</c:v>
                </c:pt>
                <c:pt idx="14">
                  <c:v>Illegal Subscriber</c:v>
                </c:pt>
                <c:pt idx="15">
                  <c:v>UDTS Error</c:v>
                </c:pt>
                <c:pt idx="16">
                  <c:v>Network System Failure</c:v>
                </c:pt>
                <c:pt idx="17">
                  <c:v>Absent Subscriber for MT</c:v>
                </c:pt>
                <c:pt idx="18">
                  <c:v>Stack/Sig Cannot deliver Message</c:v>
                </c:pt>
                <c:pt idx="19">
                  <c:v>Facility Not Supported</c:v>
                </c:pt>
                <c:pt idx="20">
                  <c:v>Timeout at MT</c:v>
                </c:pt>
                <c:pt idx="21">
                  <c:v>Unknown Equipment</c:v>
                </c:pt>
                <c:pt idx="22">
                  <c:v>Provider Error Service Completion Failure</c:v>
                </c:pt>
              </c:strCache>
            </c:strRef>
          </c:cat>
          <c:val>
            <c:numRef>
              <c:f>'Aug''24 Error'!$B$2:$B$24</c:f>
              <c:numCache>
                <c:formatCode>General</c:formatCode>
                <c:ptCount val="23"/>
                <c:pt idx="0">
                  <c:v>204984</c:v>
                </c:pt>
                <c:pt idx="1">
                  <c:v>134381</c:v>
                </c:pt>
                <c:pt idx="2">
                  <c:v>8316</c:v>
                </c:pt>
                <c:pt idx="3">
                  <c:v>5556</c:v>
                </c:pt>
                <c:pt idx="4">
                  <c:v>2278</c:v>
                </c:pt>
                <c:pt idx="5">
                  <c:v>1985</c:v>
                </c:pt>
                <c:pt idx="6">
                  <c:v>701</c:v>
                </c:pt>
                <c:pt idx="7">
                  <c:v>408</c:v>
                </c:pt>
                <c:pt idx="8">
                  <c:v>327</c:v>
                </c:pt>
                <c:pt idx="9">
                  <c:v>319</c:v>
                </c:pt>
                <c:pt idx="10">
                  <c:v>186</c:v>
                </c:pt>
                <c:pt idx="11">
                  <c:v>89</c:v>
                </c:pt>
                <c:pt idx="12">
                  <c:v>53</c:v>
                </c:pt>
                <c:pt idx="13">
                  <c:v>22</c:v>
                </c:pt>
                <c:pt idx="14">
                  <c:v>30</c:v>
                </c:pt>
                <c:pt idx="15">
                  <c:v>15</c:v>
                </c:pt>
                <c:pt idx="16">
                  <c:v>23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8-4873-93CC-675D6E49C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602488"/>
        <c:axId val="346612288"/>
      </c:barChart>
      <c:lineChart>
        <c:grouping val="standard"/>
        <c:varyColors val="0"/>
        <c:ser>
          <c:idx val="1"/>
          <c:order val="1"/>
          <c:tx>
            <c:strRef>
              <c:f>'Aug''24 Error'!$C$1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'Aug''24 Error'!$A$2:$A$24</c:f>
              <c:strCache>
                <c:ptCount val="23"/>
                <c:pt idx="0">
                  <c:v>SM Delivery Fail - Memory Capacity Exceeded</c:v>
                </c:pt>
                <c:pt idx="1">
                  <c:v>Absent Subscriber for SM - IMSI Detach</c:v>
                </c:pt>
                <c:pt idx="2">
                  <c:v>MAP P Abort - - PROVIDER_MALFUNCTION</c:v>
                </c:pt>
                <c:pt idx="3">
                  <c:v>Unknown Subscriber</c:v>
                </c:pt>
                <c:pt idx="4">
                  <c:v>Absent Subscriber for SM - Restricted Area</c:v>
                </c:pt>
                <c:pt idx="5">
                  <c:v>SM Delivery Fail - Equipment Protocol Err</c:v>
                </c:pt>
                <c:pt idx="6">
                  <c:v>Subscriber Busy for MT</c:v>
                </c:pt>
                <c:pt idx="7">
                  <c:v>Stack/Sig Error Map Unrecognised Transaction ID</c:v>
                </c:pt>
                <c:pt idx="8">
                  <c:v>Unidentified Subscriber</c:v>
                </c:pt>
                <c:pt idx="9">
                  <c:v>MAP P ABORT FW</c:v>
                </c:pt>
                <c:pt idx="10">
                  <c:v>SM Delivery Fail - EQuipmet Not SM-Supported</c:v>
                </c:pt>
                <c:pt idx="11">
                  <c:v>Tele Service Not Provisioned</c:v>
                </c:pt>
                <c:pt idx="12">
                  <c:v>Call Barred</c:v>
                </c:pt>
                <c:pt idx="13">
                  <c:v>HLR/MSC Timeout</c:v>
                </c:pt>
                <c:pt idx="14">
                  <c:v>Illegal Subscriber</c:v>
                </c:pt>
                <c:pt idx="15">
                  <c:v>UDTS Error</c:v>
                </c:pt>
                <c:pt idx="16">
                  <c:v>Network System Failure</c:v>
                </c:pt>
                <c:pt idx="17">
                  <c:v>Absent Subscriber for MT</c:v>
                </c:pt>
                <c:pt idx="18">
                  <c:v>Stack/Sig Cannot deliver Message</c:v>
                </c:pt>
                <c:pt idx="19">
                  <c:v>Facility Not Supported</c:v>
                </c:pt>
                <c:pt idx="20">
                  <c:v>Timeout at MT</c:v>
                </c:pt>
                <c:pt idx="21">
                  <c:v>Unknown Equipment</c:v>
                </c:pt>
                <c:pt idx="22">
                  <c:v>Provider Error Service Completion Failure</c:v>
                </c:pt>
              </c:strCache>
            </c:strRef>
          </c:cat>
          <c:val>
            <c:numRef>
              <c:f>'Aug''24 Error'!$C$2:$C$24</c:f>
              <c:numCache>
                <c:formatCode>0.00</c:formatCode>
                <c:ptCount val="23"/>
                <c:pt idx="0">
                  <c:v>56.99018302227239</c:v>
                </c:pt>
                <c:pt idx="1">
                  <c:v>37.36095395111807</c:v>
                </c:pt>
                <c:pt idx="2">
                  <c:v>2.3120358760352868</c:v>
                </c:pt>
                <c:pt idx="3">
                  <c:v>1.5446935217955811</c:v>
                </c:pt>
                <c:pt idx="4">
                  <c:v>0.63333546483987291</c:v>
                </c:pt>
                <c:pt idx="5">
                  <c:v>0.55187484534993314</c:v>
                </c:pt>
                <c:pt idx="6">
                  <c:v>0.19489383707320057</c:v>
                </c:pt>
                <c:pt idx="7">
                  <c:v>0.11343321758326082</c:v>
                </c:pt>
                <c:pt idx="8">
                  <c:v>9.0913387621878158E-2</c:v>
                </c:pt>
                <c:pt idx="9">
                  <c:v>8.868920688495148E-2</c:v>
                </c:pt>
                <c:pt idx="10">
                  <c:v>5.1712202133545375E-2</c:v>
                </c:pt>
                <c:pt idx="11">
                  <c:v>2.4744010698309345E-2</c:v>
                </c:pt>
                <c:pt idx="12">
                  <c:v>1.4735197382139274E-2</c:v>
                </c:pt>
                <c:pt idx="13">
                  <c:v>6.1164970265483775E-3</c:v>
                </c:pt>
                <c:pt idx="14">
                  <c:v>8.3406777634750604E-3</c:v>
                </c:pt>
                <c:pt idx="15">
                  <c:v>4.1703388817375302E-3</c:v>
                </c:pt>
                <c:pt idx="16">
                  <c:v>6.3945196186642132E-3</c:v>
                </c:pt>
                <c:pt idx="17">
                  <c:v>8.34067776347506E-4</c:v>
                </c:pt>
                <c:pt idx="18">
                  <c:v>2.7802259211583531E-4</c:v>
                </c:pt>
                <c:pt idx="19">
                  <c:v>2.7802259211583531E-4</c:v>
                </c:pt>
                <c:pt idx="20">
                  <c:v>5.5604518423167063E-4</c:v>
                </c:pt>
                <c:pt idx="21">
                  <c:v>5.5604518423167063E-4</c:v>
                </c:pt>
                <c:pt idx="22">
                  <c:v>2.7802259211583531E-4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E8-4873-93CC-675D6E49C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254672"/>
        <c:axId val="2104429520"/>
      </c:lineChart>
      <c:catAx>
        <c:axId val="34660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12288"/>
        <c:crosses val="autoZero"/>
        <c:auto val="1"/>
        <c:lblAlgn val="ctr"/>
        <c:lblOffset val="100"/>
        <c:noMultiLvlLbl val="0"/>
      </c:catAx>
      <c:valAx>
        <c:axId val="34661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02488"/>
        <c:crosses val="autoZero"/>
        <c:crossBetween val="between"/>
      </c:valAx>
      <c:valAx>
        <c:axId val="2104429520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254672"/>
        <c:crosses val="max"/>
        <c:crossBetween val="between"/>
      </c:valAx>
      <c:catAx>
        <c:axId val="2111254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4429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I"/>
              <a:t> Seamless</a:t>
            </a:r>
            <a:r>
              <a:rPr lang="fr-CI" baseline="0"/>
              <a:t> </a:t>
            </a:r>
            <a:r>
              <a:rPr lang="fr-CI"/>
              <a:t>Fev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Fevrier Erreur'!$B$1</c:f>
              <c:strCache>
                <c:ptCount val="1"/>
                <c:pt idx="0">
                  <c:v>Nombre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Fevrier Erreur'!$A$3:$A$33</c:f>
              <c:strCache>
                <c:ptCount val="24"/>
                <c:pt idx="0">
                  <c:v>Absent Subscriber for SM - Restricted Area</c:v>
                </c:pt>
                <c:pt idx="1">
                  <c:v>Absent Subscriber for SM - IMSI Detach</c:v>
                </c:pt>
                <c:pt idx="2">
                  <c:v>MAP P Abort - - PROVIDER_MALFUNCTION</c:v>
                </c:pt>
                <c:pt idx="3">
                  <c:v>Timeout at MT</c:v>
                </c:pt>
                <c:pt idx="4">
                  <c:v>Unknown Subscriber</c:v>
                </c:pt>
                <c:pt idx="5">
                  <c:v>Timeout at SRI</c:v>
                </c:pt>
                <c:pt idx="6">
                  <c:v>SM Delivery Fail - Equipment Protocol Err</c:v>
                </c:pt>
                <c:pt idx="7">
                  <c:v>Stack/Sig Error Map Unrecognised Transaction ID</c:v>
                </c:pt>
                <c:pt idx="8">
                  <c:v>Stack/Sig Error Map User Resource Limitation</c:v>
                </c:pt>
                <c:pt idx="9">
                  <c:v>UDTS Error</c:v>
                </c:pt>
                <c:pt idx="10">
                  <c:v>Unidentified Subscriber</c:v>
                </c:pt>
                <c:pt idx="11">
                  <c:v>Subscriber Busy for MT</c:v>
                </c:pt>
                <c:pt idx="12">
                  <c:v>Tele Service Not Provisioned</c:v>
                </c:pt>
                <c:pt idx="13">
                  <c:v>Call Barred</c:v>
                </c:pt>
                <c:pt idx="14">
                  <c:v>Facility Not Supported</c:v>
                </c:pt>
                <c:pt idx="15">
                  <c:v>MTS Indication Firewall Response Timeout</c:v>
                </c:pt>
                <c:pt idx="16">
                  <c:v>HLR/MSC Timeout</c:v>
                </c:pt>
                <c:pt idx="17">
                  <c:v>Network System Failure</c:v>
                </c:pt>
                <c:pt idx="18">
                  <c:v>Unknown Errors</c:v>
                </c:pt>
                <c:pt idx="19">
                  <c:v>MAP P Abort</c:v>
                </c:pt>
                <c:pt idx="20">
                  <c:v>Absent Subscriber for MT</c:v>
                </c:pt>
                <c:pt idx="21">
                  <c:v>Illegal Subscriber</c:v>
                </c:pt>
                <c:pt idx="22">
                  <c:v>Provider Error Service Completion Failure</c:v>
                </c:pt>
                <c:pt idx="23">
                  <c:v>Stack/Sig Cannot deliver Message</c:v>
                </c:pt>
              </c:strCache>
            </c:strRef>
          </c:cat>
          <c:val>
            <c:numRef>
              <c:f>' Fevrier Erreur'!$B$3:$B$33</c:f>
              <c:numCache>
                <c:formatCode>General</c:formatCode>
                <c:ptCount val="31"/>
                <c:pt idx="0">
                  <c:v>184260</c:v>
                </c:pt>
                <c:pt idx="1">
                  <c:v>179246</c:v>
                </c:pt>
                <c:pt idx="2">
                  <c:v>61896</c:v>
                </c:pt>
                <c:pt idx="3">
                  <c:v>25540</c:v>
                </c:pt>
                <c:pt idx="4">
                  <c:v>22193</c:v>
                </c:pt>
                <c:pt idx="5">
                  <c:v>19082</c:v>
                </c:pt>
                <c:pt idx="6">
                  <c:v>11369</c:v>
                </c:pt>
                <c:pt idx="7">
                  <c:v>5131</c:v>
                </c:pt>
                <c:pt idx="8">
                  <c:v>4968</c:v>
                </c:pt>
                <c:pt idx="9">
                  <c:v>3386</c:v>
                </c:pt>
                <c:pt idx="10">
                  <c:v>3000</c:v>
                </c:pt>
                <c:pt idx="11">
                  <c:v>2814</c:v>
                </c:pt>
                <c:pt idx="12">
                  <c:v>1542</c:v>
                </c:pt>
                <c:pt idx="13">
                  <c:v>1214</c:v>
                </c:pt>
                <c:pt idx="14">
                  <c:v>421</c:v>
                </c:pt>
                <c:pt idx="15">
                  <c:v>244</c:v>
                </c:pt>
                <c:pt idx="16">
                  <c:v>225</c:v>
                </c:pt>
                <c:pt idx="17">
                  <c:v>92</c:v>
                </c:pt>
                <c:pt idx="18">
                  <c:v>53</c:v>
                </c:pt>
                <c:pt idx="19">
                  <c:v>13</c:v>
                </c:pt>
                <c:pt idx="20">
                  <c:v>13</c:v>
                </c:pt>
                <c:pt idx="21">
                  <c:v>8</c:v>
                </c:pt>
                <c:pt idx="22">
                  <c:v>8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C9-45D6-A86A-C0F1F2F71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9284048"/>
        <c:axId val="409288360"/>
      </c:barChart>
      <c:lineChart>
        <c:grouping val="standard"/>
        <c:varyColors val="0"/>
        <c:ser>
          <c:idx val="1"/>
          <c:order val="1"/>
          <c:tx>
            <c:strRef>
              <c:f>' Fevrier Erreur'!$C$1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 Fevrier Erreur'!$A$3:$A$33</c:f>
              <c:strCache>
                <c:ptCount val="24"/>
                <c:pt idx="0">
                  <c:v>Absent Subscriber for SM - Restricted Area</c:v>
                </c:pt>
                <c:pt idx="1">
                  <c:v>Absent Subscriber for SM - IMSI Detach</c:v>
                </c:pt>
                <c:pt idx="2">
                  <c:v>MAP P Abort - - PROVIDER_MALFUNCTION</c:v>
                </c:pt>
                <c:pt idx="3">
                  <c:v>Timeout at MT</c:v>
                </c:pt>
                <c:pt idx="4">
                  <c:v>Unknown Subscriber</c:v>
                </c:pt>
                <c:pt idx="5">
                  <c:v>Timeout at SRI</c:v>
                </c:pt>
                <c:pt idx="6">
                  <c:v>SM Delivery Fail - Equipment Protocol Err</c:v>
                </c:pt>
                <c:pt idx="7">
                  <c:v>Stack/Sig Error Map Unrecognised Transaction ID</c:v>
                </c:pt>
                <c:pt idx="8">
                  <c:v>Stack/Sig Error Map User Resource Limitation</c:v>
                </c:pt>
                <c:pt idx="9">
                  <c:v>UDTS Error</c:v>
                </c:pt>
                <c:pt idx="10">
                  <c:v>Unidentified Subscriber</c:v>
                </c:pt>
                <c:pt idx="11">
                  <c:v>Subscriber Busy for MT</c:v>
                </c:pt>
                <c:pt idx="12">
                  <c:v>Tele Service Not Provisioned</c:v>
                </c:pt>
                <c:pt idx="13">
                  <c:v>Call Barred</c:v>
                </c:pt>
                <c:pt idx="14">
                  <c:v>Facility Not Supported</c:v>
                </c:pt>
                <c:pt idx="15">
                  <c:v>MTS Indication Firewall Response Timeout</c:v>
                </c:pt>
                <c:pt idx="16">
                  <c:v>HLR/MSC Timeout</c:v>
                </c:pt>
                <c:pt idx="17">
                  <c:v>Network System Failure</c:v>
                </c:pt>
                <c:pt idx="18">
                  <c:v>Unknown Errors</c:v>
                </c:pt>
                <c:pt idx="19">
                  <c:v>MAP P Abort</c:v>
                </c:pt>
                <c:pt idx="20">
                  <c:v>Absent Subscriber for MT</c:v>
                </c:pt>
                <c:pt idx="21">
                  <c:v>Illegal Subscriber</c:v>
                </c:pt>
                <c:pt idx="22">
                  <c:v>Provider Error Service Completion Failure</c:v>
                </c:pt>
                <c:pt idx="23">
                  <c:v>Stack/Sig Cannot deliver Message</c:v>
                </c:pt>
              </c:strCache>
            </c:strRef>
          </c:cat>
          <c:val>
            <c:numRef>
              <c:f>' Fevrier Erreur'!$C$3:$C$33</c:f>
              <c:numCache>
                <c:formatCode>General</c:formatCode>
                <c:ptCount val="31"/>
                <c:pt idx="0">
                  <c:v>10.23</c:v>
                </c:pt>
                <c:pt idx="1">
                  <c:v>9.9499999999999993</c:v>
                </c:pt>
                <c:pt idx="2">
                  <c:v>3.44</c:v>
                </c:pt>
                <c:pt idx="3">
                  <c:v>1.42</c:v>
                </c:pt>
                <c:pt idx="4">
                  <c:v>1.23</c:v>
                </c:pt>
                <c:pt idx="5">
                  <c:v>1.06</c:v>
                </c:pt>
                <c:pt idx="6">
                  <c:v>0.63</c:v>
                </c:pt>
                <c:pt idx="7">
                  <c:v>0.28000000000000003</c:v>
                </c:pt>
                <c:pt idx="8">
                  <c:v>0.28000000000000003</c:v>
                </c:pt>
                <c:pt idx="9">
                  <c:v>0.19</c:v>
                </c:pt>
                <c:pt idx="10">
                  <c:v>0.17</c:v>
                </c:pt>
                <c:pt idx="11">
                  <c:v>0.16</c:v>
                </c:pt>
                <c:pt idx="12">
                  <c:v>0.09</c:v>
                </c:pt>
                <c:pt idx="13">
                  <c:v>7.0000000000000007E-2</c:v>
                </c:pt>
                <c:pt idx="14">
                  <c:v>0.02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C9-45D6-A86A-C0F1F2F71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289144"/>
        <c:axId val="409288752"/>
      </c:lineChart>
      <c:catAx>
        <c:axId val="40928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88360"/>
        <c:crosses val="autoZero"/>
        <c:auto val="1"/>
        <c:lblAlgn val="ctr"/>
        <c:lblOffset val="100"/>
        <c:noMultiLvlLbl val="0"/>
      </c:catAx>
      <c:valAx>
        <c:axId val="40928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84048"/>
        <c:crosses val="autoZero"/>
        <c:crossBetween val="between"/>
      </c:valAx>
      <c:valAx>
        <c:axId val="40928875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89144"/>
        <c:crosses val="max"/>
        <c:crossBetween val="between"/>
      </c:valAx>
      <c:catAx>
        <c:axId val="4092891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09288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I" sz="1800" b="0" i="0" baseline="0">
                <a:effectLst/>
              </a:rPr>
              <a:t>Seamless stats</a:t>
            </a:r>
            <a:endParaRPr lang="fr-C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Mars!$B$1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Mars!$A$2:$A$32</c:f>
              <c:numCache>
                <c:formatCode>m/d/yyyy</c:formatCode>
                <c:ptCount val="31"/>
                <c:pt idx="0">
                  <c:v>44986</c:v>
                </c:pt>
                <c:pt idx="1">
                  <c:v>44987</c:v>
                </c:pt>
                <c:pt idx="2">
                  <c:v>44988</c:v>
                </c:pt>
                <c:pt idx="3">
                  <c:v>44989</c:v>
                </c:pt>
                <c:pt idx="4">
                  <c:v>44990</c:v>
                </c:pt>
                <c:pt idx="5">
                  <c:v>44991</c:v>
                </c:pt>
                <c:pt idx="6">
                  <c:v>44992</c:v>
                </c:pt>
                <c:pt idx="7">
                  <c:v>44993</c:v>
                </c:pt>
                <c:pt idx="8">
                  <c:v>44994</c:v>
                </c:pt>
                <c:pt idx="9">
                  <c:v>44995</c:v>
                </c:pt>
                <c:pt idx="10">
                  <c:v>44996</c:v>
                </c:pt>
                <c:pt idx="11">
                  <c:v>44997</c:v>
                </c:pt>
                <c:pt idx="12">
                  <c:v>44998</c:v>
                </c:pt>
                <c:pt idx="13">
                  <c:v>44999</c:v>
                </c:pt>
                <c:pt idx="14">
                  <c:v>45000</c:v>
                </c:pt>
                <c:pt idx="15">
                  <c:v>45001</c:v>
                </c:pt>
                <c:pt idx="16">
                  <c:v>45002</c:v>
                </c:pt>
                <c:pt idx="17">
                  <c:v>45003</c:v>
                </c:pt>
                <c:pt idx="18">
                  <c:v>45004</c:v>
                </c:pt>
                <c:pt idx="19">
                  <c:v>45005</c:v>
                </c:pt>
                <c:pt idx="20">
                  <c:v>45006</c:v>
                </c:pt>
                <c:pt idx="21">
                  <c:v>45007</c:v>
                </c:pt>
                <c:pt idx="22">
                  <c:v>45008</c:v>
                </c:pt>
                <c:pt idx="23">
                  <c:v>45009</c:v>
                </c:pt>
                <c:pt idx="24">
                  <c:v>45010</c:v>
                </c:pt>
                <c:pt idx="25">
                  <c:v>45011</c:v>
                </c:pt>
                <c:pt idx="26">
                  <c:v>45012</c:v>
                </c:pt>
                <c:pt idx="27">
                  <c:v>45013</c:v>
                </c:pt>
                <c:pt idx="28">
                  <c:v>45014</c:v>
                </c:pt>
                <c:pt idx="29">
                  <c:v>45015</c:v>
                </c:pt>
                <c:pt idx="30">
                  <c:v>45016</c:v>
                </c:pt>
              </c:numCache>
            </c:numRef>
          </c:cat>
          <c:val>
            <c:numRef>
              <c:f>Mars!$B$2:$B$32</c:f>
              <c:numCache>
                <c:formatCode>General</c:formatCode>
                <c:ptCount val="31"/>
                <c:pt idx="0">
                  <c:v>849515</c:v>
                </c:pt>
                <c:pt idx="1">
                  <c:v>877514</c:v>
                </c:pt>
                <c:pt idx="2">
                  <c:v>965823</c:v>
                </c:pt>
                <c:pt idx="3">
                  <c:v>924342</c:v>
                </c:pt>
                <c:pt idx="4">
                  <c:v>898428</c:v>
                </c:pt>
                <c:pt idx="5">
                  <c:v>955930</c:v>
                </c:pt>
                <c:pt idx="6">
                  <c:v>960758</c:v>
                </c:pt>
                <c:pt idx="7">
                  <c:v>871307</c:v>
                </c:pt>
                <c:pt idx="8">
                  <c:v>811684</c:v>
                </c:pt>
                <c:pt idx="9">
                  <c:v>3512</c:v>
                </c:pt>
                <c:pt idx="10">
                  <c:v>641050</c:v>
                </c:pt>
                <c:pt idx="11">
                  <c:v>792357</c:v>
                </c:pt>
                <c:pt idx="12">
                  <c:v>577253</c:v>
                </c:pt>
                <c:pt idx="13">
                  <c:v>885464</c:v>
                </c:pt>
                <c:pt idx="14">
                  <c:v>834506</c:v>
                </c:pt>
                <c:pt idx="15">
                  <c:v>830572</c:v>
                </c:pt>
                <c:pt idx="16">
                  <c:v>932487</c:v>
                </c:pt>
                <c:pt idx="17">
                  <c:v>911951</c:v>
                </c:pt>
                <c:pt idx="18">
                  <c:v>791356</c:v>
                </c:pt>
                <c:pt idx="19">
                  <c:v>665540</c:v>
                </c:pt>
                <c:pt idx="20">
                  <c:v>900618</c:v>
                </c:pt>
                <c:pt idx="21">
                  <c:v>847538</c:v>
                </c:pt>
                <c:pt idx="22">
                  <c:v>795692</c:v>
                </c:pt>
                <c:pt idx="23">
                  <c:v>858555</c:v>
                </c:pt>
                <c:pt idx="24">
                  <c:v>891452</c:v>
                </c:pt>
                <c:pt idx="25">
                  <c:v>751288</c:v>
                </c:pt>
                <c:pt idx="26">
                  <c:v>878621</c:v>
                </c:pt>
                <c:pt idx="27">
                  <c:v>877156</c:v>
                </c:pt>
                <c:pt idx="28">
                  <c:v>827030</c:v>
                </c:pt>
                <c:pt idx="29">
                  <c:v>761615</c:v>
                </c:pt>
                <c:pt idx="30">
                  <c:v>2850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70-49B0-A227-CDFEBD2FA602}"/>
            </c:ext>
          </c:extLst>
        </c:ser>
        <c:ser>
          <c:idx val="1"/>
          <c:order val="1"/>
          <c:tx>
            <c:strRef>
              <c:f>Mars!$D$1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Mars!$A$2:$A$32</c:f>
              <c:numCache>
                <c:formatCode>m/d/yyyy</c:formatCode>
                <c:ptCount val="31"/>
                <c:pt idx="0">
                  <c:v>44986</c:v>
                </c:pt>
                <c:pt idx="1">
                  <c:v>44987</c:v>
                </c:pt>
                <c:pt idx="2">
                  <c:v>44988</c:v>
                </c:pt>
                <c:pt idx="3">
                  <c:v>44989</c:v>
                </c:pt>
                <c:pt idx="4">
                  <c:v>44990</c:v>
                </c:pt>
                <c:pt idx="5">
                  <c:v>44991</c:v>
                </c:pt>
                <c:pt idx="6">
                  <c:v>44992</c:v>
                </c:pt>
                <c:pt idx="7">
                  <c:v>44993</c:v>
                </c:pt>
                <c:pt idx="8">
                  <c:v>44994</c:v>
                </c:pt>
                <c:pt idx="9">
                  <c:v>44995</c:v>
                </c:pt>
                <c:pt idx="10">
                  <c:v>44996</c:v>
                </c:pt>
                <c:pt idx="11">
                  <c:v>44997</c:v>
                </c:pt>
                <c:pt idx="12">
                  <c:v>44998</c:v>
                </c:pt>
                <c:pt idx="13">
                  <c:v>44999</c:v>
                </c:pt>
                <c:pt idx="14">
                  <c:v>45000</c:v>
                </c:pt>
                <c:pt idx="15">
                  <c:v>45001</c:v>
                </c:pt>
                <c:pt idx="16">
                  <c:v>45002</c:v>
                </c:pt>
                <c:pt idx="17">
                  <c:v>45003</c:v>
                </c:pt>
                <c:pt idx="18">
                  <c:v>45004</c:v>
                </c:pt>
                <c:pt idx="19">
                  <c:v>45005</c:v>
                </c:pt>
                <c:pt idx="20">
                  <c:v>45006</c:v>
                </c:pt>
                <c:pt idx="21">
                  <c:v>45007</c:v>
                </c:pt>
                <c:pt idx="22">
                  <c:v>45008</c:v>
                </c:pt>
                <c:pt idx="23">
                  <c:v>45009</c:v>
                </c:pt>
                <c:pt idx="24">
                  <c:v>45010</c:v>
                </c:pt>
                <c:pt idx="25">
                  <c:v>45011</c:v>
                </c:pt>
                <c:pt idx="26">
                  <c:v>45012</c:v>
                </c:pt>
                <c:pt idx="27">
                  <c:v>45013</c:v>
                </c:pt>
                <c:pt idx="28">
                  <c:v>45014</c:v>
                </c:pt>
                <c:pt idx="29">
                  <c:v>45015</c:v>
                </c:pt>
                <c:pt idx="30">
                  <c:v>45016</c:v>
                </c:pt>
              </c:numCache>
            </c:numRef>
          </c:cat>
          <c:val>
            <c:numRef>
              <c:f>Mars!$D$2:$D$32</c:f>
              <c:numCache>
                <c:formatCode>General</c:formatCode>
                <c:ptCount val="31"/>
                <c:pt idx="0">
                  <c:v>914579</c:v>
                </c:pt>
                <c:pt idx="1">
                  <c:v>939797</c:v>
                </c:pt>
                <c:pt idx="2">
                  <c:v>1087241</c:v>
                </c:pt>
                <c:pt idx="3">
                  <c:v>998204</c:v>
                </c:pt>
                <c:pt idx="4">
                  <c:v>969034</c:v>
                </c:pt>
                <c:pt idx="5">
                  <c:v>1029413</c:v>
                </c:pt>
                <c:pt idx="6">
                  <c:v>1030564</c:v>
                </c:pt>
                <c:pt idx="7">
                  <c:v>929212</c:v>
                </c:pt>
                <c:pt idx="8">
                  <c:v>876756</c:v>
                </c:pt>
                <c:pt idx="9">
                  <c:v>17193</c:v>
                </c:pt>
                <c:pt idx="10">
                  <c:v>663042</c:v>
                </c:pt>
                <c:pt idx="11">
                  <c:v>851763</c:v>
                </c:pt>
                <c:pt idx="12">
                  <c:v>610198</c:v>
                </c:pt>
                <c:pt idx="13">
                  <c:v>944662</c:v>
                </c:pt>
                <c:pt idx="14">
                  <c:v>894046</c:v>
                </c:pt>
                <c:pt idx="15">
                  <c:v>887490</c:v>
                </c:pt>
                <c:pt idx="16">
                  <c:v>991463</c:v>
                </c:pt>
                <c:pt idx="17">
                  <c:v>974452</c:v>
                </c:pt>
                <c:pt idx="18">
                  <c:v>852874</c:v>
                </c:pt>
                <c:pt idx="19">
                  <c:v>706771</c:v>
                </c:pt>
                <c:pt idx="20">
                  <c:v>957219</c:v>
                </c:pt>
                <c:pt idx="21">
                  <c:v>911615</c:v>
                </c:pt>
                <c:pt idx="22">
                  <c:v>849882</c:v>
                </c:pt>
                <c:pt idx="23">
                  <c:v>920226</c:v>
                </c:pt>
                <c:pt idx="24">
                  <c:v>951473</c:v>
                </c:pt>
                <c:pt idx="25">
                  <c:v>807166</c:v>
                </c:pt>
                <c:pt idx="26">
                  <c:v>933239</c:v>
                </c:pt>
                <c:pt idx="27">
                  <c:v>934428</c:v>
                </c:pt>
                <c:pt idx="28">
                  <c:v>888466</c:v>
                </c:pt>
                <c:pt idx="29">
                  <c:v>820925</c:v>
                </c:pt>
                <c:pt idx="30">
                  <c:v>16526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70-49B0-A227-CDFEBD2FA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9287184"/>
        <c:axId val="409291104"/>
      </c:barChart>
      <c:lineChart>
        <c:grouping val="standard"/>
        <c:varyColors val="0"/>
        <c:ser>
          <c:idx val="2"/>
          <c:order val="2"/>
          <c:tx>
            <c:strRef>
              <c:f>Mars!$E$1</c:f>
              <c:strCache>
                <c:ptCount val="1"/>
                <c:pt idx="0">
                  <c:v>Success % without exclusion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Mars!$A$2:$A$32</c:f>
              <c:numCache>
                <c:formatCode>m/d/yyyy</c:formatCode>
                <c:ptCount val="31"/>
                <c:pt idx="0">
                  <c:v>44986</c:v>
                </c:pt>
                <c:pt idx="1">
                  <c:v>44987</c:v>
                </c:pt>
                <c:pt idx="2">
                  <c:v>44988</c:v>
                </c:pt>
                <c:pt idx="3">
                  <c:v>44989</c:v>
                </c:pt>
                <c:pt idx="4">
                  <c:v>44990</c:v>
                </c:pt>
                <c:pt idx="5">
                  <c:v>44991</c:v>
                </c:pt>
                <c:pt idx="6">
                  <c:v>44992</c:v>
                </c:pt>
                <c:pt idx="7">
                  <c:v>44993</c:v>
                </c:pt>
                <c:pt idx="8">
                  <c:v>44994</c:v>
                </c:pt>
                <c:pt idx="9">
                  <c:v>44995</c:v>
                </c:pt>
                <c:pt idx="10">
                  <c:v>44996</c:v>
                </c:pt>
                <c:pt idx="11">
                  <c:v>44997</c:v>
                </c:pt>
                <c:pt idx="12">
                  <c:v>44998</c:v>
                </c:pt>
                <c:pt idx="13">
                  <c:v>44999</c:v>
                </c:pt>
                <c:pt idx="14">
                  <c:v>45000</c:v>
                </c:pt>
                <c:pt idx="15">
                  <c:v>45001</c:v>
                </c:pt>
                <c:pt idx="16">
                  <c:v>45002</c:v>
                </c:pt>
                <c:pt idx="17">
                  <c:v>45003</c:v>
                </c:pt>
                <c:pt idx="18">
                  <c:v>45004</c:v>
                </c:pt>
                <c:pt idx="19">
                  <c:v>45005</c:v>
                </c:pt>
                <c:pt idx="20">
                  <c:v>45006</c:v>
                </c:pt>
                <c:pt idx="21">
                  <c:v>45007</c:v>
                </c:pt>
                <c:pt idx="22">
                  <c:v>45008</c:v>
                </c:pt>
                <c:pt idx="23">
                  <c:v>45009</c:v>
                </c:pt>
                <c:pt idx="24">
                  <c:v>45010</c:v>
                </c:pt>
                <c:pt idx="25">
                  <c:v>45011</c:v>
                </c:pt>
                <c:pt idx="26">
                  <c:v>45012</c:v>
                </c:pt>
                <c:pt idx="27">
                  <c:v>45013</c:v>
                </c:pt>
                <c:pt idx="28">
                  <c:v>45014</c:v>
                </c:pt>
                <c:pt idx="29">
                  <c:v>45015</c:v>
                </c:pt>
                <c:pt idx="30">
                  <c:v>45016</c:v>
                </c:pt>
              </c:numCache>
            </c:numRef>
          </c:cat>
          <c:val>
            <c:numRef>
              <c:f>Mars!$E$2:$E$32</c:f>
              <c:numCache>
                <c:formatCode>General</c:formatCode>
                <c:ptCount val="31"/>
                <c:pt idx="0">
                  <c:v>92.89</c:v>
                </c:pt>
                <c:pt idx="1">
                  <c:v>93.37</c:v>
                </c:pt>
                <c:pt idx="2">
                  <c:v>88.83</c:v>
                </c:pt>
                <c:pt idx="3">
                  <c:v>92.6</c:v>
                </c:pt>
                <c:pt idx="4">
                  <c:v>92.71</c:v>
                </c:pt>
                <c:pt idx="5">
                  <c:v>92.86</c:v>
                </c:pt>
                <c:pt idx="6">
                  <c:v>93.23</c:v>
                </c:pt>
                <c:pt idx="7">
                  <c:v>93.77</c:v>
                </c:pt>
                <c:pt idx="8">
                  <c:v>92.58</c:v>
                </c:pt>
                <c:pt idx="9">
                  <c:v>20.43</c:v>
                </c:pt>
                <c:pt idx="10">
                  <c:v>96.68</c:v>
                </c:pt>
                <c:pt idx="11">
                  <c:v>93.03</c:v>
                </c:pt>
                <c:pt idx="12">
                  <c:v>94.6</c:v>
                </c:pt>
                <c:pt idx="13">
                  <c:v>93.73</c:v>
                </c:pt>
                <c:pt idx="14">
                  <c:v>93.34</c:v>
                </c:pt>
                <c:pt idx="15">
                  <c:v>93.59</c:v>
                </c:pt>
                <c:pt idx="16">
                  <c:v>94.05</c:v>
                </c:pt>
                <c:pt idx="17">
                  <c:v>93.59</c:v>
                </c:pt>
                <c:pt idx="18">
                  <c:v>92.79</c:v>
                </c:pt>
                <c:pt idx="19">
                  <c:v>94.17</c:v>
                </c:pt>
                <c:pt idx="20">
                  <c:v>94.09</c:v>
                </c:pt>
                <c:pt idx="21">
                  <c:v>92.97</c:v>
                </c:pt>
                <c:pt idx="22">
                  <c:v>93.62</c:v>
                </c:pt>
                <c:pt idx="23">
                  <c:v>93.3</c:v>
                </c:pt>
                <c:pt idx="24">
                  <c:v>93.69</c:v>
                </c:pt>
                <c:pt idx="25">
                  <c:v>93.08</c:v>
                </c:pt>
                <c:pt idx="26">
                  <c:v>94.15</c:v>
                </c:pt>
                <c:pt idx="27">
                  <c:v>93.87</c:v>
                </c:pt>
                <c:pt idx="28">
                  <c:v>93.09</c:v>
                </c:pt>
                <c:pt idx="29">
                  <c:v>92.78</c:v>
                </c:pt>
                <c:pt idx="30">
                  <c:v>17.25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70-49B0-A227-CDFEBD2FA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287968"/>
        <c:axId val="409286008"/>
      </c:lineChart>
      <c:dateAx>
        <c:axId val="4092871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91104"/>
        <c:crosses val="autoZero"/>
        <c:auto val="1"/>
        <c:lblOffset val="100"/>
        <c:baseTimeUnit val="days"/>
      </c:dateAx>
      <c:valAx>
        <c:axId val="40929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87184"/>
        <c:crosses val="autoZero"/>
        <c:crossBetween val="between"/>
      </c:valAx>
      <c:valAx>
        <c:axId val="40928600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87968"/>
        <c:crosses val="max"/>
        <c:crossBetween val="between"/>
      </c:valAx>
      <c:dateAx>
        <c:axId val="4092879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0928600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I" sz="1800" b="0" i="0" baseline="0">
                <a:effectLst/>
              </a:rPr>
              <a:t> Seamless Mars Error</a:t>
            </a:r>
            <a:endParaRPr lang="fr-C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'Mars Error'!$B$1</c:f>
              <c:strCache>
                <c:ptCount val="1"/>
                <c:pt idx="0">
                  <c:v>Nombre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'Mars Error'!$A$3:$A$36</c:f>
              <c:strCache>
                <c:ptCount val="24"/>
                <c:pt idx="0">
                  <c:v>Absent Subscriber for SM - IMSI Detach</c:v>
                </c:pt>
                <c:pt idx="1">
                  <c:v>Absent Subscriber for SM - Restricted Area</c:v>
                </c:pt>
                <c:pt idx="2">
                  <c:v>MAP P Abort - - PROVIDER_MALFUNCTION</c:v>
                </c:pt>
                <c:pt idx="3">
                  <c:v>Timeout at MT</c:v>
                </c:pt>
                <c:pt idx="4">
                  <c:v>Timeout at SRI</c:v>
                </c:pt>
                <c:pt idx="5">
                  <c:v>Unknown Subscriber</c:v>
                </c:pt>
                <c:pt idx="6">
                  <c:v>Stack/Sig Error Map User Resource Limitation</c:v>
                </c:pt>
                <c:pt idx="7">
                  <c:v>SM Delivery Fail - Equipment Protocol Err</c:v>
                </c:pt>
                <c:pt idx="8">
                  <c:v>Unidentified Subscriber</c:v>
                </c:pt>
                <c:pt idx="9">
                  <c:v>Subscriber Busy for MT</c:v>
                </c:pt>
                <c:pt idx="10">
                  <c:v>Call Barred</c:v>
                </c:pt>
                <c:pt idx="11">
                  <c:v>Stack/Sig Error Map Unrecognised Transaction ID</c:v>
                </c:pt>
                <c:pt idx="12">
                  <c:v>UDTS Error</c:v>
                </c:pt>
                <c:pt idx="13">
                  <c:v>Tele Service Not Provisioned</c:v>
                </c:pt>
                <c:pt idx="14">
                  <c:v>HLR/MSC Timeout</c:v>
                </c:pt>
                <c:pt idx="15">
                  <c:v>MTS Indication Firewall Response Timeout</c:v>
                </c:pt>
                <c:pt idx="16">
                  <c:v>Network System Failure</c:v>
                </c:pt>
                <c:pt idx="17">
                  <c:v>Unknown Errors</c:v>
                </c:pt>
                <c:pt idx="18">
                  <c:v>Provider Error Service Completion Failure</c:v>
                </c:pt>
                <c:pt idx="19">
                  <c:v>Absent Subscriber for MT</c:v>
                </c:pt>
                <c:pt idx="20">
                  <c:v>Illegal Subscriber</c:v>
                </c:pt>
                <c:pt idx="21">
                  <c:v>Stack/Sig Cannot deliver Message</c:v>
                </c:pt>
                <c:pt idx="22">
                  <c:v>Error Equipment</c:v>
                </c:pt>
                <c:pt idx="23">
                  <c:v>Stack/Sig Error Map User specific Reason</c:v>
                </c:pt>
              </c:strCache>
            </c:strRef>
          </c:cat>
          <c:val>
            <c:numRef>
              <c:f>'Mars Error'!$B$3:$B$36</c:f>
              <c:numCache>
                <c:formatCode>General</c:formatCode>
                <c:ptCount val="34"/>
                <c:pt idx="0">
                  <c:v>253878</c:v>
                </c:pt>
                <c:pt idx="1">
                  <c:v>186920</c:v>
                </c:pt>
                <c:pt idx="2">
                  <c:v>47744</c:v>
                </c:pt>
                <c:pt idx="3">
                  <c:v>42192</c:v>
                </c:pt>
                <c:pt idx="4">
                  <c:v>24590</c:v>
                </c:pt>
                <c:pt idx="5">
                  <c:v>17310</c:v>
                </c:pt>
                <c:pt idx="6">
                  <c:v>15910</c:v>
                </c:pt>
                <c:pt idx="7">
                  <c:v>8887</c:v>
                </c:pt>
                <c:pt idx="8">
                  <c:v>3284</c:v>
                </c:pt>
                <c:pt idx="9">
                  <c:v>3202</c:v>
                </c:pt>
                <c:pt idx="10">
                  <c:v>1821</c:v>
                </c:pt>
                <c:pt idx="11">
                  <c:v>1772</c:v>
                </c:pt>
                <c:pt idx="12">
                  <c:v>572</c:v>
                </c:pt>
                <c:pt idx="13">
                  <c:v>362</c:v>
                </c:pt>
                <c:pt idx="14">
                  <c:v>135</c:v>
                </c:pt>
                <c:pt idx="15">
                  <c:v>116</c:v>
                </c:pt>
                <c:pt idx="16">
                  <c:v>96</c:v>
                </c:pt>
                <c:pt idx="17">
                  <c:v>56</c:v>
                </c:pt>
                <c:pt idx="18">
                  <c:v>15</c:v>
                </c:pt>
                <c:pt idx="19">
                  <c:v>9</c:v>
                </c:pt>
                <c:pt idx="20">
                  <c:v>8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D-4F79-9209-CD1691EF2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602096"/>
        <c:axId val="346608760"/>
      </c:barChart>
      <c:lineChart>
        <c:grouping val="standard"/>
        <c:varyColors val="0"/>
        <c:ser>
          <c:idx val="1"/>
          <c:order val="1"/>
          <c:tx>
            <c:strRef>
              <c:f>'Mars Error'!$C$1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'Mars Error'!$A$3:$A$36</c:f>
              <c:strCache>
                <c:ptCount val="24"/>
                <c:pt idx="0">
                  <c:v>Absent Subscriber for SM - IMSI Detach</c:v>
                </c:pt>
                <c:pt idx="1">
                  <c:v>Absent Subscriber for SM - Restricted Area</c:v>
                </c:pt>
                <c:pt idx="2">
                  <c:v>MAP P Abort - - PROVIDER_MALFUNCTION</c:v>
                </c:pt>
                <c:pt idx="3">
                  <c:v>Timeout at MT</c:v>
                </c:pt>
                <c:pt idx="4">
                  <c:v>Timeout at SRI</c:v>
                </c:pt>
                <c:pt idx="5">
                  <c:v>Unknown Subscriber</c:v>
                </c:pt>
                <c:pt idx="6">
                  <c:v>Stack/Sig Error Map User Resource Limitation</c:v>
                </c:pt>
                <c:pt idx="7">
                  <c:v>SM Delivery Fail - Equipment Protocol Err</c:v>
                </c:pt>
                <c:pt idx="8">
                  <c:v>Unidentified Subscriber</c:v>
                </c:pt>
                <c:pt idx="9">
                  <c:v>Subscriber Busy for MT</c:v>
                </c:pt>
                <c:pt idx="10">
                  <c:v>Call Barred</c:v>
                </c:pt>
                <c:pt idx="11">
                  <c:v>Stack/Sig Error Map Unrecognised Transaction ID</c:v>
                </c:pt>
                <c:pt idx="12">
                  <c:v>UDTS Error</c:v>
                </c:pt>
                <c:pt idx="13">
                  <c:v>Tele Service Not Provisioned</c:v>
                </c:pt>
                <c:pt idx="14">
                  <c:v>HLR/MSC Timeout</c:v>
                </c:pt>
                <c:pt idx="15">
                  <c:v>MTS Indication Firewall Response Timeout</c:v>
                </c:pt>
                <c:pt idx="16">
                  <c:v>Network System Failure</c:v>
                </c:pt>
                <c:pt idx="17">
                  <c:v>Unknown Errors</c:v>
                </c:pt>
                <c:pt idx="18">
                  <c:v>Provider Error Service Completion Failure</c:v>
                </c:pt>
                <c:pt idx="19">
                  <c:v>Absent Subscriber for MT</c:v>
                </c:pt>
                <c:pt idx="20">
                  <c:v>Illegal Subscriber</c:v>
                </c:pt>
                <c:pt idx="21">
                  <c:v>Stack/Sig Cannot deliver Message</c:v>
                </c:pt>
                <c:pt idx="22">
                  <c:v>Error Equipment</c:v>
                </c:pt>
                <c:pt idx="23">
                  <c:v>Stack/Sig Error Map User specific Reason</c:v>
                </c:pt>
              </c:strCache>
            </c:strRef>
          </c:cat>
          <c:val>
            <c:numRef>
              <c:f>'Mars Error'!$C$3:$C$36</c:f>
              <c:numCache>
                <c:formatCode>General</c:formatCode>
                <c:ptCount val="34"/>
                <c:pt idx="0">
                  <c:v>14.68</c:v>
                </c:pt>
                <c:pt idx="1">
                  <c:v>10.81</c:v>
                </c:pt>
                <c:pt idx="2" formatCode="0">
                  <c:v>2.76</c:v>
                </c:pt>
                <c:pt idx="3" formatCode="0">
                  <c:v>2.44</c:v>
                </c:pt>
                <c:pt idx="4" formatCode="0">
                  <c:v>1.42</c:v>
                </c:pt>
                <c:pt idx="5">
                  <c:v>1</c:v>
                </c:pt>
                <c:pt idx="6" formatCode="0">
                  <c:v>0.92</c:v>
                </c:pt>
                <c:pt idx="7" formatCode="0">
                  <c:v>0.51</c:v>
                </c:pt>
                <c:pt idx="8" formatCode="0">
                  <c:v>0.19</c:v>
                </c:pt>
                <c:pt idx="9" formatCode="0">
                  <c:v>0.19</c:v>
                </c:pt>
                <c:pt idx="10">
                  <c:v>0.11</c:v>
                </c:pt>
                <c:pt idx="11" formatCode="0">
                  <c:v>0.1</c:v>
                </c:pt>
                <c:pt idx="12">
                  <c:v>0.03</c:v>
                </c:pt>
                <c:pt idx="13">
                  <c:v>0.02</c:v>
                </c:pt>
                <c:pt idx="14" formatCode="0">
                  <c:v>0.01</c:v>
                </c:pt>
                <c:pt idx="15" formatCode="0">
                  <c:v>0.01</c:v>
                </c:pt>
                <c:pt idx="16" formatCode="0">
                  <c:v>0.01</c:v>
                </c:pt>
                <c:pt idx="17" formatCode="0">
                  <c:v>0</c:v>
                </c:pt>
                <c:pt idx="18" formatCode="0">
                  <c:v>0</c:v>
                </c:pt>
                <c:pt idx="19" formatCode="0">
                  <c:v>0</c:v>
                </c:pt>
                <c:pt idx="20" formatCode="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8D-4F79-9209-CD1691EF2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610328"/>
        <c:axId val="346611896"/>
      </c:lineChart>
      <c:catAx>
        <c:axId val="34660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08760"/>
        <c:crosses val="autoZero"/>
        <c:auto val="1"/>
        <c:lblAlgn val="ctr"/>
        <c:lblOffset val="100"/>
        <c:noMultiLvlLbl val="0"/>
      </c:catAx>
      <c:valAx>
        <c:axId val="34660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02096"/>
        <c:crosses val="autoZero"/>
        <c:crossBetween val="between"/>
      </c:valAx>
      <c:valAx>
        <c:axId val="34661189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10328"/>
        <c:crosses val="max"/>
        <c:crossBetween val="between"/>
      </c:valAx>
      <c:catAx>
        <c:axId val="3466103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6611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Avril!$B$1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Avril!$A$2:$A$31</c:f>
              <c:numCache>
                <c:formatCode>m/d/yyyy</c:formatCode>
                <c:ptCount val="30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</c:numCache>
            </c:numRef>
          </c:cat>
          <c:val>
            <c:numRef>
              <c:f>Avril!$B$2:$B$31</c:f>
              <c:numCache>
                <c:formatCode>General</c:formatCode>
                <c:ptCount val="30"/>
                <c:pt idx="0">
                  <c:v>358111</c:v>
                </c:pt>
                <c:pt idx="1">
                  <c:v>764104</c:v>
                </c:pt>
                <c:pt idx="2">
                  <c:v>887525</c:v>
                </c:pt>
                <c:pt idx="3">
                  <c:v>905946</c:v>
                </c:pt>
                <c:pt idx="4">
                  <c:v>862005</c:v>
                </c:pt>
                <c:pt idx="5">
                  <c:v>825529</c:v>
                </c:pt>
                <c:pt idx="6">
                  <c:v>729095</c:v>
                </c:pt>
                <c:pt idx="7">
                  <c:v>1064543</c:v>
                </c:pt>
                <c:pt idx="8">
                  <c:v>907560</c:v>
                </c:pt>
                <c:pt idx="9">
                  <c:v>991310</c:v>
                </c:pt>
                <c:pt idx="10">
                  <c:v>1043479</c:v>
                </c:pt>
                <c:pt idx="11">
                  <c:v>981050</c:v>
                </c:pt>
                <c:pt idx="12">
                  <c:v>905959</c:v>
                </c:pt>
                <c:pt idx="13">
                  <c:v>740162</c:v>
                </c:pt>
                <c:pt idx="14">
                  <c:v>997054</c:v>
                </c:pt>
                <c:pt idx="15">
                  <c:v>863678</c:v>
                </c:pt>
                <c:pt idx="16">
                  <c:v>1027790</c:v>
                </c:pt>
                <c:pt idx="17">
                  <c:v>992657</c:v>
                </c:pt>
                <c:pt idx="18">
                  <c:v>931289</c:v>
                </c:pt>
                <c:pt idx="19">
                  <c:v>1131172</c:v>
                </c:pt>
                <c:pt idx="20">
                  <c:v>1223224</c:v>
                </c:pt>
                <c:pt idx="21">
                  <c:v>1101592</c:v>
                </c:pt>
                <c:pt idx="22">
                  <c:v>929353</c:v>
                </c:pt>
                <c:pt idx="23" formatCode="_(* #,##0_);_(* \(#,##0\);_(* &quot;-&quot;_);_(@_)">
                  <c:v>1007350</c:v>
                </c:pt>
                <c:pt idx="24">
                  <c:v>360181</c:v>
                </c:pt>
                <c:pt idx="25">
                  <c:v>292300</c:v>
                </c:pt>
                <c:pt idx="26">
                  <c:v>871614</c:v>
                </c:pt>
                <c:pt idx="27">
                  <c:v>1020469</c:v>
                </c:pt>
                <c:pt idx="28">
                  <c:v>970175</c:v>
                </c:pt>
                <c:pt idx="29">
                  <c:v>876090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12-4779-A395-F522AAF80134}"/>
            </c:ext>
          </c:extLst>
        </c:ser>
        <c:ser>
          <c:idx val="1"/>
          <c:order val="1"/>
          <c:tx>
            <c:strRef>
              <c:f>Avril!$C$1</c:f>
              <c:strCache>
                <c:ptCount val="1"/>
                <c:pt idx="0">
                  <c:v>Error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Avril!$A$2:$A$31</c:f>
              <c:numCache>
                <c:formatCode>m/d/yyyy</c:formatCode>
                <c:ptCount val="30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</c:numCache>
            </c:numRef>
          </c:cat>
          <c:val>
            <c:numRef>
              <c:f>Avril!$C$2:$C$31</c:f>
              <c:numCache>
                <c:formatCode>General</c:formatCode>
                <c:ptCount val="30"/>
                <c:pt idx="0">
                  <c:v>7056</c:v>
                </c:pt>
                <c:pt idx="1">
                  <c:v>56445</c:v>
                </c:pt>
                <c:pt idx="2">
                  <c:v>53764</c:v>
                </c:pt>
                <c:pt idx="3">
                  <c:v>61150</c:v>
                </c:pt>
                <c:pt idx="4">
                  <c:v>60555</c:v>
                </c:pt>
                <c:pt idx="5">
                  <c:v>61566</c:v>
                </c:pt>
                <c:pt idx="6">
                  <c:v>1783</c:v>
                </c:pt>
                <c:pt idx="7">
                  <c:v>2876</c:v>
                </c:pt>
                <c:pt idx="8">
                  <c:v>3773</c:v>
                </c:pt>
                <c:pt idx="9">
                  <c:v>6258</c:v>
                </c:pt>
                <c:pt idx="10">
                  <c:v>5237</c:v>
                </c:pt>
                <c:pt idx="11">
                  <c:v>4741</c:v>
                </c:pt>
                <c:pt idx="12">
                  <c:v>4617</c:v>
                </c:pt>
                <c:pt idx="13">
                  <c:v>1566</c:v>
                </c:pt>
                <c:pt idx="14">
                  <c:v>2403</c:v>
                </c:pt>
                <c:pt idx="15">
                  <c:v>2132</c:v>
                </c:pt>
                <c:pt idx="16">
                  <c:v>3973</c:v>
                </c:pt>
                <c:pt idx="17">
                  <c:v>3287</c:v>
                </c:pt>
                <c:pt idx="18">
                  <c:v>2374</c:v>
                </c:pt>
                <c:pt idx="19">
                  <c:v>3356</c:v>
                </c:pt>
                <c:pt idx="20">
                  <c:v>4984</c:v>
                </c:pt>
                <c:pt idx="21">
                  <c:v>4686</c:v>
                </c:pt>
                <c:pt idx="22">
                  <c:v>3539</c:v>
                </c:pt>
                <c:pt idx="23" formatCode="_(* #,##0_);_(* \(#,##0\);_(* &quot;-&quot;_);_(@_)">
                  <c:v>3839</c:v>
                </c:pt>
                <c:pt idx="24">
                  <c:v>1479</c:v>
                </c:pt>
                <c:pt idx="25">
                  <c:v>808</c:v>
                </c:pt>
                <c:pt idx="26">
                  <c:v>2181</c:v>
                </c:pt>
                <c:pt idx="27">
                  <c:v>2496</c:v>
                </c:pt>
                <c:pt idx="28">
                  <c:v>2415</c:v>
                </c:pt>
                <c:pt idx="29">
                  <c:v>2491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12-4779-A395-F522AAF80134}"/>
            </c:ext>
          </c:extLst>
        </c:ser>
        <c:ser>
          <c:idx val="2"/>
          <c:order val="2"/>
          <c:tx>
            <c:strRef>
              <c:f>Avril!$D$1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Avril!$A$2:$A$31</c:f>
              <c:numCache>
                <c:formatCode>m/d/yyyy</c:formatCode>
                <c:ptCount val="30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</c:numCache>
            </c:numRef>
          </c:cat>
          <c:val>
            <c:numRef>
              <c:f>Avril!$D$2:$D$31</c:f>
              <c:numCache>
                <c:formatCode>General</c:formatCode>
                <c:ptCount val="30"/>
                <c:pt idx="0">
                  <c:v>365167</c:v>
                </c:pt>
                <c:pt idx="1">
                  <c:v>820549</c:v>
                </c:pt>
                <c:pt idx="2">
                  <c:v>941289</c:v>
                </c:pt>
                <c:pt idx="3">
                  <c:v>967096</c:v>
                </c:pt>
                <c:pt idx="4">
                  <c:v>922560</c:v>
                </c:pt>
                <c:pt idx="5">
                  <c:v>887095</c:v>
                </c:pt>
                <c:pt idx="6">
                  <c:v>730878</c:v>
                </c:pt>
                <c:pt idx="7">
                  <c:v>1067419</c:v>
                </c:pt>
                <c:pt idx="8">
                  <c:v>911333</c:v>
                </c:pt>
                <c:pt idx="9">
                  <c:v>997568</c:v>
                </c:pt>
                <c:pt idx="10">
                  <c:v>1048716</c:v>
                </c:pt>
                <c:pt idx="11">
                  <c:v>985791</c:v>
                </c:pt>
                <c:pt idx="12">
                  <c:v>910576</c:v>
                </c:pt>
                <c:pt idx="13">
                  <c:v>741728</c:v>
                </c:pt>
                <c:pt idx="14">
                  <c:v>999457</c:v>
                </c:pt>
                <c:pt idx="15">
                  <c:v>865810</c:v>
                </c:pt>
                <c:pt idx="16">
                  <c:v>1031763</c:v>
                </c:pt>
                <c:pt idx="17">
                  <c:v>995944</c:v>
                </c:pt>
                <c:pt idx="18">
                  <c:v>933663</c:v>
                </c:pt>
                <c:pt idx="19">
                  <c:v>1134528</c:v>
                </c:pt>
                <c:pt idx="20">
                  <c:v>1228208</c:v>
                </c:pt>
                <c:pt idx="21">
                  <c:v>1106278</c:v>
                </c:pt>
                <c:pt idx="22">
                  <c:v>932892</c:v>
                </c:pt>
                <c:pt idx="23" formatCode="_(* #,##0_);_(* \(#,##0\);_(* &quot;-&quot;_);_(@_)">
                  <c:v>1011189</c:v>
                </c:pt>
                <c:pt idx="24">
                  <c:v>361660</c:v>
                </c:pt>
                <c:pt idx="25">
                  <c:v>293108</c:v>
                </c:pt>
                <c:pt idx="26">
                  <c:v>873795</c:v>
                </c:pt>
                <c:pt idx="27">
                  <c:v>1022965</c:v>
                </c:pt>
                <c:pt idx="28">
                  <c:v>972590</c:v>
                </c:pt>
                <c:pt idx="29">
                  <c:v>878581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12-4779-A395-F522AAF80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9290712"/>
        <c:axId val="409284832"/>
      </c:barChart>
      <c:lineChart>
        <c:grouping val="standard"/>
        <c:varyColors val="0"/>
        <c:ser>
          <c:idx val="3"/>
          <c:order val="3"/>
          <c:tx>
            <c:strRef>
              <c:f>Avril!$E$1</c:f>
              <c:strCache>
                <c:ptCount val="1"/>
                <c:pt idx="0">
                  <c:v>Success % without exclusion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Avril!$A$2:$A$31</c:f>
              <c:numCache>
                <c:formatCode>m/d/yyyy</c:formatCode>
                <c:ptCount val="30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</c:numCache>
            </c:numRef>
          </c:cat>
          <c:val>
            <c:numRef>
              <c:f>Avril!$E$2:$E$31</c:f>
              <c:numCache>
                <c:formatCode>General</c:formatCode>
                <c:ptCount val="30"/>
                <c:pt idx="0">
                  <c:v>98.07</c:v>
                </c:pt>
                <c:pt idx="1">
                  <c:v>93.12</c:v>
                </c:pt>
                <c:pt idx="2">
                  <c:v>94.29</c:v>
                </c:pt>
                <c:pt idx="3">
                  <c:v>93.68</c:v>
                </c:pt>
                <c:pt idx="4">
                  <c:v>93.44</c:v>
                </c:pt>
                <c:pt idx="5">
                  <c:v>93.06</c:v>
                </c:pt>
                <c:pt idx="6">
                  <c:v>94.53</c:v>
                </c:pt>
                <c:pt idx="7">
                  <c:v>93.65</c:v>
                </c:pt>
                <c:pt idx="8">
                  <c:v>91.9</c:v>
                </c:pt>
                <c:pt idx="9">
                  <c:v>93.61</c:v>
                </c:pt>
                <c:pt idx="10">
                  <c:v>93.3</c:v>
                </c:pt>
                <c:pt idx="11">
                  <c:v>93.42</c:v>
                </c:pt>
                <c:pt idx="12">
                  <c:v>92.53</c:v>
                </c:pt>
                <c:pt idx="13">
                  <c:v>94.92</c:v>
                </c:pt>
                <c:pt idx="14">
                  <c:v>93.97</c:v>
                </c:pt>
                <c:pt idx="15">
                  <c:v>92.8</c:v>
                </c:pt>
                <c:pt idx="16">
                  <c:v>94.04</c:v>
                </c:pt>
                <c:pt idx="17">
                  <c:v>93.37</c:v>
                </c:pt>
                <c:pt idx="18">
                  <c:v>93</c:v>
                </c:pt>
                <c:pt idx="19">
                  <c:v>94.12</c:v>
                </c:pt>
                <c:pt idx="20">
                  <c:v>92.45</c:v>
                </c:pt>
                <c:pt idx="21">
                  <c:v>92.05</c:v>
                </c:pt>
                <c:pt idx="22">
                  <c:v>92.24</c:v>
                </c:pt>
                <c:pt idx="23">
                  <c:v>94.12</c:v>
                </c:pt>
                <c:pt idx="24">
                  <c:v>95.08</c:v>
                </c:pt>
                <c:pt idx="25">
                  <c:v>94.23</c:v>
                </c:pt>
                <c:pt idx="26">
                  <c:v>95.43</c:v>
                </c:pt>
                <c:pt idx="27">
                  <c:v>93.81</c:v>
                </c:pt>
                <c:pt idx="28">
                  <c:v>93.25</c:v>
                </c:pt>
                <c:pt idx="29">
                  <c:v>92.65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12-4779-A395-F522AAF80134}"/>
            </c:ext>
          </c:extLst>
        </c:ser>
        <c:ser>
          <c:idx val="4"/>
          <c:order val="4"/>
          <c:tx>
            <c:strRef>
              <c:f>Avril!$F$1</c:f>
              <c:strCache>
                <c:ptCount val="1"/>
                <c:pt idx="0">
                  <c:v>Success % with exclusion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Avril!$A$2:$A$31</c:f>
              <c:numCache>
                <c:formatCode>m/d/yyyy</c:formatCode>
                <c:ptCount val="30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</c:numCache>
            </c:numRef>
          </c:cat>
          <c:val>
            <c:numRef>
              <c:f>Avril!$F$2:$F$31</c:f>
              <c:numCache>
                <c:formatCode>0.00</c:formatCode>
                <c:ptCount val="30"/>
                <c:pt idx="0">
                  <c:v>99.72</c:v>
                </c:pt>
                <c:pt idx="1">
                  <c:v>99.53</c:v>
                </c:pt>
                <c:pt idx="2">
                  <c:v>99.71</c:v>
                </c:pt>
                <c:pt idx="3">
                  <c:v>99.72</c:v>
                </c:pt>
                <c:pt idx="4">
                  <c:v>99.71</c:v>
                </c:pt>
                <c:pt idx="5">
                  <c:v>99.69</c:v>
                </c:pt>
                <c:pt idx="6">
                  <c:v>99.76</c:v>
                </c:pt>
                <c:pt idx="7">
                  <c:v>99.73</c:v>
                </c:pt>
                <c:pt idx="8">
                  <c:v>99.59</c:v>
                </c:pt>
                <c:pt idx="9">
                  <c:v>99.37</c:v>
                </c:pt>
                <c:pt idx="10">
                  <c:v>99.5</c:v>
                </c:pt>
                <c:pt idx="11">
                  <c:v>99.52</c:v>
                </c:pt>
                <c:pt idx="12">
                  <c:v>99.49</c:v>
                </c:pt>
                <c:pt idx="13" formatCode="General">
                  <c:v>99.79</c:v>
                </c:pt>
                <c:pt idx="14" formatCode="General">
                  <c:v>99.76</c:v>
                </c:pt>
                <c:pt idx="15" formatCode="General">
                  <c:v>99.75</c:v>
                </c:pt>
                <c:pt idx="16" formatCode="General">
                  <c:v>99.61</c:v>
                </c:pt>
                <c:pt idx="17" formatCode="General">
                  <c:v>99.67</c:v>
                </c:pt>
                <c:pt idx="18" formatCode="General">
                  <c:v>99.75</c:v>
                </c:pt>
                <c:pt idx="19" formatCode="General">
                  <c:v>99.7</c:v>
                </c:pt>
                <c:pt idx="20" formatCode="General">
                  <c:v>99.59</c:v>
                </c:pt>
                <c:pt idx="21" formatCode="General">
                  <c:v>99.58</c:v>
                </c:pt>
                <c:pt idx="22" formatCode="General">
                  <c:v>99.62</c:v>
                </c:pt>
                <c:pt idx="23" formatCode="General">
                  <c:v>99.62</c:v>
                </c:pt>
                <c:pt idx="24" formatCode="General">
                  <c:v>99.59</c:v>
                </c:pt>
                <c:pt idx="25" formatCode="General">
                  <c:v>99.72</c:v>
                </c:pt>
                <c:pt idx="26" formatCode="General">
                  <c:v>99.75</c:v>
                </c:pt>
                <c:pt idx="27" formatCode="General">
                  <c:v>99.76</c:v>
                </c:pt>
                <c:pt idx="28" formatCode="General">
                  <c:v>99.75</c:v>
                </c:pt>
                <c:pt idx="29" formatCode="General">
                  <c:v>99.72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12-4779-A395-F522AAF80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289536"/>
        <c:axId val="409285224"/>
      </c:lineChart>
      <c:dateAx>
        <c:axId val="4092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84832"/>
        <c:crosses val="autoZero"/>
        <c:auto val="1"/>
        <c:lblOffset val="100"/>
        <c:baseTimeUnit val="days"/>
      </c:dateAx>
      <c:valAx>
        <c:axId val="40928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90712"/>
        <c:crosses val="autoZero"/>
        <c:crossBetween val="between"/>
      </c:valAx>
      <c:valAx>
        <c:axId val="40928522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89536"/>
        <c:crosses val="max"/>
        <c:crossBetween val="between"/>
      </c:valAx>
      <c:dateAx>
        <c:axId val="4092895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0928522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I" sz="1800" b="0" i="0" baseline="0">
                <a:effectLst/>
              </a:rPr>
              <a:t> Seamless Apr Error</a:t>
            </a:r>
            <a:endParaRPr lang="fr-C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'April Error'!$A$2:$A$24</c:f>
              <c:strCache>
                <c:ptCount val="23"/>
                <c:pt idx="0">
                  <c:v>SM Delivery Fail - Memory Capacity Exceeded</c:v>
                </c:pt>
                <c:pt idx="1">
                  <c:v>Absent Subscriber for SM - IMSI Detach</c:v>
                </c:pt>
                <c:pt idx="2">
                  <c:v>Absent Subscriber for SM - Restricted Area</c:v>
                </c:pt>
                <c:pt idx="3">
                  <c:v>MAP P Abort - - PROVIDER_MALFUNCTION</c:v>
                </c:pt>
                <c:pt idx="4">
                  <c:v>Timeout at MT</c:v>
                </c:pt>
                <c:pt idx="5">
                  <c:v>Unknown Subscriber</c:v>
                </c:pt>
                <c:pt idx="6">
                  <c:v>Timeout at SRI</c:v>
                </c:pt>
                <c:pt idx="7">
                  <c:v>SM Delivery Fail - Equipment Protocol Err</c:v>
                </c:pt>
                <c:pt idx="8">
                  <c:v>Subscriber Busy for MT</c:v>
                </c:pt>
                <c:pt idx="9">
                  <c:v>Stack/Sig Error Map Unrecognised Transaction ID </c:v>
                </c:pt>
                <c:pt idx="10">
                  <c:v>Unidentified Subscriber </c:v>
                </c:pt>
                <c:pt idx="11">
                  <c:v>MTS Indication Firewall Response Timeout</c:v>
                </c:pt>
                <c:pt idx="12">
                  <c:v>Call Barred</c:v>
                </c:pt>
                <c:pt idx="13">
                  <c:v>Tele Service Not Provisioned</c:v>
                </c:pt>
                <c:pt idx="14">
                  <c:v>HLR/MSC Timeout </c:v>
                </c:pt>
                <c:pt idx="15">
                  <c:v>Unknown Errors</c:v>
                </c:pt>
                <c:pt idx="16">
                  <c:v>Network System Failure</c:v>
                </c:pt>
                <c:pt idx="17">
                  <c:v>UDTS Error</c:v>
                </c:pt>
                <c:pt idx="18">
                  <c:v>Stack/Sig Error Map User Resource Limitation</c:v>
                </c:pt>
                <c:pt idx="19">
                  <c:v>Absent Subscriber for MT</c:v>
                </c:pt>
                <c:pt idx="20">
                  <c:v>Provider Error Service Completion Failure</c:v>
                </c:pt>
                <c:pt idx="21">
                  <c:v>Stack/Sig Cannot deliver Message</c:v>
                </c:pt>
                <c:pt idx="22">
                  <c:v>Illegal Subscriber</c:v>
                </c:pt>
              </c:strCache>
            </c:strRef>
          </c:cat>
          <c:val>
            <c:numRef>
              <c:f>'April Error'!$B$2:$B$24</c:f>
              <c:numCache>
                <c:formatCode>General</c:formatCode>
                <c:ptCount val="23"/>
                <c:pt idx="0">
                  <c:v>1165986</c:v>
                </c:pt>
                <c:pt idx="1">
                  <c:v>287275</c:v>
                </c:pt>
                <c:pt idx="2">
                  <c:v>176603</c:v>
                </c:pt>
                <c:pt idx="3">
                  <c:v>49360</c:v>
                </c:pt>
                <c:pt idx="4">
                  <c:v>21580</c:v>
                </c:pt>
                <c:pt idx="5">
                  <c:v>18816</c:v>
                </c:pt>
                <c:pt idx="6">
                  <c:v>15357</c:v>
                </c:pt>
                <c:pt idx="7">
                  <c:v>8592</c:v>
                </c:pt>
                <c:pt idx="8">
                  <c:v>3954</c:v>
                </c:pt>
                <c:pt idx="9">
                  <c:v>2646</c:v>
                </c:pt>
                <c:pt idx="10">
                  <c:v>2623</c:v>
                </c:pt>
                <c:pt idx="11">
                  <c:v>2200</c:v>
                </c:pt>
                <c:pt idx="12">
                  <c:v>1905</c:v>
                </c:pt>
                <c:pt idx="13">
                  <c:v>395</c:v>
                </c:pt>
                <c:pt idx="14">
                  <c:v>227</c:v>
                </c:pt>
                <c:pt idx="15">
                  <c:v>136</c:v>
                </c:pt>
                <c:pt idx="16">
                  <c:v>57</c:v>
                </c:pt>
                <c:pt idx="17">
                  <c:v>50</c:v>
                </c:pt>
                <c:pt idx="18">
                  <c:v>19</c:v>
                </c:pt>
                <c:pt idx="19">
                  <c:v>13</c:v>
                </c:pt>
                <c:pt idx="20">
                  <c:v>10</c:v>
                </c:pt>
                <c:pt idx="21">
                  <c:v>3</c:v>
                </c:pt>
                <c:pt idx="2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F-457C-89C5-2E11A6AA1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602488"/>
        <c:axId val="346612288"/>
      </c:barChart>
      <c:catAx>
        <c:axId val="34660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12288"/>
        <c:crosses val="autoZero"/>
        <c:auto val="1"/>
        <c:lblAlgn val="ctr"/>
        <c:lblOffset val="100"/>
        <c:noMultiLvlLbl val="0"/>
      </c:catAx>
      <c:valAx>
        <c:axId val="34661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0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I"/>
              <a:t>EVD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Mai!$B$1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Mai!$A$2:$A$31</c:f>
              <c:numCache>
                <c:formatCode>m/d/yyyy</c:formatCode>
                <c:ptCount val="30"/>
                <c:pt idx="0">
                  <c:v>45047</c:v>
                </c:pt>
                <c:pt idx="1">
                  <c:v>45048</c:v>
                </c:pt>
                <c:pt idx="2">
                  <c:v>45049</c:v>
                </c:pt>
                <c:pt idx="3">
                  <c:v>45050</c:v>
                </c:pt>
                <c:pt idx="4">
                  <c:v>45051</c:v>
                </c:pt>
                <c:pt idx="5">
                  <c:v>45052</c:v>
                </c:pt>
                <c:pt idx="6">
                  <c:v>45053</c:v>
                </c:pt>
                <c:pt idx="7">
                  <c:v>45054</c:v>
                </c:pt>
                <c:pt idx="8">
                  <c:v>45055</c:v>
                </c:pt>
                <c:pt idx="9">
                  <c:v>45056</c:v>
                </c:pt>
                <c:pt idx="10">
                  <c:v>45057</c:v>
                </c:pt>
                <c:pt idx="11">
                  <c:v>45058</c:v>
                </c:pt>
                <c:pt idx="12">
                  <c:v>45059</c:v>
                </c:pt>
                <c:pt idx="13">
                  <c:v>45060</c:v>
                </c:pt>
                <c:pt idx="14">
                  <c:v>45061</c:v>
                </c:pt>
                <c:pt idx="15">
                  <c:v>45062</c:v>
                </c:pt>
                <c:pt idx="16">
                  <c:v>45063</c:v>
                </c:pt>
                <c:pt idx="17">
                  <c:v>45064</c:v>
                </c:pt>
                <c:pt idx="18">
                  <c:v>45065</c:v>
                </c:pt>
                <c:pt idx="19">
                  <c:v>45066</c:v>
                </c:pt>
                <c:pt idx="20">
                  <c:v>45067</c:v>
                </c:pt>
                <c:pt idx="21">
                  <c:v>45068</c:v>
                </c:pt>
                <c:pt idx="22">
                  <c:v>45069</c:v>
                </c:pt>
                <c:pt idx="23">
                  <c:v>45070</c:v>
                </c:pt>
                <c:pt idx="24">
                  <c:v>45071</c:v>
                </c:pt>
                <c:pt idx="25">
                  <c:v>45072</c:v>
                </c:pt>
                <c:pt idx="26">
                  <c:v>45073</c:v>
                </c:pt>
                <c:pt idx="27">
                  <c:v>45074</c:v>
                </c:pt>
                <c:pt idx="28">
                  <c:v>45075</c:v>
                </c:pt>
                <c:pt idx="29">
                  <c:v>45076</c:v>
                </c:pt>
              </c:numCache>
            </c:numRef>
          </c:cat>
          <c:val>
            <c:numRef>
              <c:f>Mai!$B$2:$B$31</c:f>
              <c:numCache>
                <c:formatCode>_(* #,##0_);_(* \(#,##0\);_(* "-"_);_(@_)</c:formatCode>
                <c:ptCount val="30"/>
                <c:pt idx="0">
                  <c:v>962955</c:v>
                </c:pt>
                <c:pt idx="1">
                  <c:v>1052000</c:v>
                </c:pt>
                <c:pt idx="2">
                  <c:v>928747</c:v>
                </c:pt>
                <c:pt idx="3">
                  <c:v>947317</c:v>
                </c:pt>
                <c:pt idx="4">
                  <c:v>921538</c:v>
                </c:pt>
                <c:pt idx="5">
                  <c:v>912735</c:v>
                </c:pt>
                <c:pt idx="6">
                  <c:v>862429</c:v>
                </c:pt>
                <c:pt idx="7">
                  <c:v>944963</c:v>
                </c:pt>
                <c:pt idx="8">
                  <c:v>946396</c:v>
                </c:pt>
                <c:pt idx="9">
                  <c:v>877088</c:v>
                </c:pt>
                <c:pt idx="10">
                  <c:v>889054</c:v>
                </c:pt>
                <c:pt idx="11">
                  <c:v>980373</c:v>
                </c:pt>
                <c:pt idx="12">
                  <c:v>900199</c:v>
                </c:pt>
                <c:pt idx="13">
                  <c:v>859956</c:v>
                </c:pt>
                <c:pt idx="14">
                  <c:v>772619</c:v>
                </c:pt>
                <c:pt idx="15">
                  <c:v>1032412</c:v>
                </c:pt>
                <c:pt idx="16">
                  <c:v>861158</c:v>
                </c:pt>
                <c:pt idx="17">
                  <c:v>831520</c:v>
                </c:pt>
                <c:pt idx="18">
                  <c:v>938173</c:v>
                </c:pt>
                <c:pt idx="19">
                  <c:v>907175</c:v>
                </c:pt>
                <c:pt idx="20">
                  <c:v>886668</c:v>
                </c:pt>
                <c:pt idx="21">
                  <c:v>924806</c:v>
                </c:pt>
                <c:pt idx="22">
                  <c:v>984886</c:v>
                </c:pt>
                <c:pt idx="23">
                  <c:v>793988</c:v>
                </c:pt>
                <c:pt idx="24">
                  <c:v>875352</c:v>
                </c:pt>
                <c:pt idx="25">
                  <c:v>983742</c:v>
                </c:pt>
                <c:pt idx="26">
                  <c:v>896895</c:v>
                </c:pt>
                <c:pt idx="27">
                  <c:v>850264</c:v>
                </c:pt>
                <c:pt idx="28">
                  <c:v>900195</c:v>
                </c:pt>
                <c:pt idx="29">
                  <c:v>999681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E1-4022-A834-61DE364D89BF}"/>
            </c:ext>
          </c:extLst>
        </c:ser>
        <c:ser>
          <c:idx val="1"/>
          <c:order val="1"/>
          <c:tx>
            <c:strRef>
              <c:f>Mai!$C$1</c:f>
              <c:strCache>
                <c:ptCount val="1"/>
                <c:pt idx="0">
                  <c:v>Error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Mai!$A$2:$A$31</c:f>
              <c:numCache>
                <c:formatCode>m/d/yyyy</c:formatCode>
                <c:ptCount val="30"/>
                <c:pt idx="0">
                  <c:v>45047</c:v>
                </c:pt>
                <c:pt idx="1">
                  <c:v>45048</c:v>
                </c:pt>
                <c:pt idx="2">
                  <c:v>45049</c:v>
                </c:pt>
                <c:pt idx="3">
                  <c:v>45050</c:v>
                </c:pt>
                <c:pt idx="4">
                  <c:v>45051</c:v>
                </c:pt>
                <c:pt idx="5">
                  <c:v>45052</c:v>
                </c:pt>
                <c:pt idx="6">
                  <c:v>45053</c:v>
                </c:pt>
                <c:pt idx="7">
                  <c:v>45054</c:v>
                </c:pt>
                <c:pt idx="8">
                  <c:v>45055</c:v>
                </c:pt>
                <c:pt idx="9">
                  <c:v>45056</c:v>
                </c:pt>
                <c:pt idx="10">
                  <c:v>45057</c:v>
                </c:pt>
                <c:pt idx="11">
                  <c:v>45058</c:v>
                </c:pt>
                <c:pt idx="12">
                  <c:v>45059</c:v>
                </c:pt>
                <c:pt idx="13">
                  <c:v>45060</c:v>
                </c:pt>
                <c:pt idx="14">
                  <c:v>45061</c:v>
                </c:pt>
                <c:pt idx="15">
                  <c:v>45062</c:v>
                </c:pt>
                <c:pt idx="16">
                  <c:v>45063</c:v>
                </c:pt>
                <c:pt idx="17">
                  <c:v>45064</c:v>
                </c:pt>
                <c:pt idx="18">
                  <c:v>45065</c:v>
                </c:pt>
                <c:pt idx="19">
                  <c:v>45066</c:v>
                </c:pt>
                <c:pt idx="20">
                  <c:v>45067</c:v>
                </c:pt>
                <c:pt idx="21">
                  <c:v>45068</c:v>
                </c:pt>
                <c:pt idx="22">
                  <c:v>45069</c:v>
                </c:pt>
                <c:pt idx="23">
                  <c:v>45070</c:v>
                </c:pt>
                <c:pt idx="24">
                  <c:v>45071</c:v>
                </c:pt>
                <c:pt idx="25">
                  <c:v>45072</c:v>
                </c:pt>
                <c:pt idx="26">
                  <c:v>45073</c:v>
                </c:pt>
                <c:pt idx="27">
                  <c:v>45074</c:v>
                </c:pt>
                <c:pt idx="28">
                  <c:v>45075</c:v>
                </c:pt>
                <c:pt idx="29">
                  <c:v>45076</c:v>
                </c:pt>
              </c:numCache>
            </c:numRef>
          </c:cat>
          <c:val>
            <c:numRef>
              <c:f>Mai!$C$2:$C$31</c:f>
              <c:numCache>
                <c:formatCode>_(* #,##0_);_(* \(#,##0\);_(* "-"_);_(@_)</c:formatCode>
                <c:ptCount val="30"/>
                <c:pt idx="0">
                  <c:v>3897</c:v>
                </c:pt>
                <c:pt idx="1">
                  <c:v>2784</c:v>
                </c:pt>
                <c:pt idx="2">
                  <c:v>3399</c:v>
                </c:pt>
                <c:pt idx="3">
                  <c:v>2733</c:v>
                </c:pt>
                <c:pt idx="4">
                  <c:v>65974</c:v>
                </c:pt>
                <c:pt idx="5">
                  <c:v>62939</c:v>
                </c:pt>
                <c:pt idx="6">
                  <c:v>66673</c:v>
                </c:pt>
                <c:pt idx="7">
                  <c:v>66795</c:v>
                </c:pt>
                <c:pt idx="8">
                  <c:v>67510</c:v>
                </c:pt>
                <c:pt idx="9">
                  <c:v>64547</c:v>
                </c:pt>
                <c:pt idx="10">
                  <c:v>63020</c:v>
                </c:pt>
                <c:pt idx="11">
                  <c:v>68726</c:v>
                </c:pt>
                <c:pt idx="12">
                  <c:v>69080</c:v>
                </c:pt>
                <c:pt idx="13">
                  <c:v>66490</c:v>
                </c:pt>
                <c:pt idx="14">
                  <c:v>59112</c:v>
                </c:pt>
                <c:pt idx="15">
                  <c:v>66122</c:v>
                </c:pt>
                <c:pt idx="16">
                  <c:v>67578</c:v>
                </c:pt>
                <c:pt idx="17">
                  <c:v>62560</c:v>
                </c:pt>
                <c:pt idx="18">
                  <c:v>68005</c:v>
                </c:pt>
                <c:pt idx="19">
                  <c:v>68428</c:v>
                </c:pt>
                <c:pt idx="20">
                  <c:v>70316</c:v>
                </c:pt>
                <c:pt idx="21">
                  <c:v>67333</c:v>
                </c:pt>
                <c:pt idx="22">
                  <c:v>70793</c:v>
                </c:pt>
                <c:pt idx="23">
                  <c:v>62328</c:v>
                </c:pt>
                <c:pt idx="24">
                  <c:v>60852</c:v>
                </c:pt>
                <c:pt idx="25">
                  <c:v>68779</c:v>
                </c:pt>
                <c:pt idx="26">
                  <c:v>68783</c:v>
                </c:pt>
                <c:pt idx="27">
                  <c:v>68992</c:v>
                </c:pt>
                <c:pt idx="28">
                  <c:v>65260</c:v>
                </c:pt>
                <c:pt idx="29">
                  <c:v>67774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E1-4022-A834-61DE364D89BF}"/>
            </c:ext>
          </c:extLst>
        </c:ser>
        <c:ser>
          <c:idx val="2"/>
          <c:order val="2"/>
          <c:tx>
            <c:strRef>
              <c:f>Mai!$D$1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Mai!$A$2:$A$31</c:f>
              <c:numCache>
                <c:formatCode>m/d/yyyy</c:formatCode>
                <c:ptCount val="30"/>
                <c:pt idx="0">
                  <c:v>45047</c:v>
                </c:pt>
                <c:pt idx="1">
                  <c:v>45048</c:v>
                </c:pt>
                <c:pt idx="2">
                  <c:v>45049</c:v>
                </c:pt>
                <c:pt idx="3">
                  <c:v>45050</c:v>
                </c:pt>
                <c:pt idx="4">
                  <c:v>45051</c:v>
                </c:pt>
                <c:pt idx="5">
                  <c:v>45052</c:v>
                </c:pt>
                <c:pt idx="6">
                  <c:v>45053</c:v>
                </c:pt>
                <c:pt idx="7">
                  <c:v>45054</c:v>
                </c:pt>
                <c:pt idx="8">
                  <c:v>45055</c:v>
                </c:pt>
                <c:pt idx="9">
                  <c:v>45056</c:v>
                </c:pt>
                <c:pt idx="10">
                  <c:v>45057</c:v>
                </c:pt>
                <c:pt idx="11">
                  <c:v>45058</c:v>
                </c:pt>
                <c:pt idx="12">
                  <c:v>45059</c:v>
                </c:pt>
                <c:pt idx="13">
                  <c:v>45060</c:v>
                </c:pt>
                <c:pt idx="14">
                  <c:v>45061</c:v>
                </c:pt>
                <c:pt idx="15">
                  <c:v>45062</c:v>
                </c:pt>
                <c:pt idx="16">
                  <c:v>45063</c:v>
                </c:pt>
                <c:pt idx="17">
                  <c:v>45064</c:v>
                </c:pt>
                <c:pt idx="18">
                  <c:v>45065</c:v>
                </c:pt>
                <c:pt idx="19">
                  <c:v>45066</c:v>
                </c:pt>
                <c:pt idx="20">
                  <c:v>45067</c:v>
                </c:pt>
                <c:pt idx="21">
                  <c:v>45068</c:v>
                </c:pt>
                <c:pt idx="22">
                  <c:v>45069</c:v>
                </c:pt>
                <c:pt idx="23">
                  <c:v>45070</c:v>
                </c:pt>
                <c:pt idx="24">
                  <c:v>45071</c:v>
                </c:pt>
                <c:pt idx="25">
                  <c:v>45072</c:v>
                </c:pt>
                <c:pt idx="26">
                  <c:v>45073</c:v>
                </c:pt>
                <c:pt idx="27">
                  <c:v>45074</c:v>
                </c:pt>
                <c:pt idx="28">
                  <c:v>45075</c:v>
                </c:pt>
                <c:pt idx="29">
                  <c:v>45076</c:v>
                </c:pt>
              </c:numCache>
            </c:numRef>
          </c:cat>
          <c:val>
            <c:numRef>
              <c:f>Mai!$D$2:$D$31</c:f>
              <c:numCache>
                <c:formatCode>_(* #,##0_);_(* \(#,##0\);_(* "-"_);_(@_)</c:formatCode>
                <c:ptCount val="30"/>
                <c:pt idx="0">
                  <c:v>966852</c:v>
                </c:pt>
                <c:pt idx="1">
                  <c:v>1054784</c:v>
                </c:pt>
                <c:pt idx="2">
                  <c:v>932146</c:v>
                </c:pt>
                <c:pt idx="3">
                  <c:v>950050</c:v>
                </c:pt>
                <c:pt idx="4">
                  <c:v>987512</c:v>
                </c:pt>
                <c:pt idx="5">
                  <c:v>975674</c:v>
                </c:pt>
                <c:pt idx="6">
                  <c:v>929102</c:v>
                </c:pt>
                <c:pt idx="7">
                  <c:v>1011758</c:v>
                </c:pt>
                <c:pt idx="8">
                  <c:v>1013906</c:v>
                </c:pt>
                <c:pt idx="9">
                  <c:v>941635</c:v>
                </c:pt>
                <c:pt idx="10">
                  <c:v>952074</c:v>
                </c:pt>
                <c:pt idx="11">
                  <c:v>1049099</c:v>
                </c:pt>
                <c:pt idx="12">
                  <c:v>969279</c:v>
                </c:pt>
                <c:pt idx="13">
                  <c:v>926446</c:v>
                </c:pt>
                <c:pt idx="14">
                  <c:v>831731</c:v>
                </c:pt>
                <c:pt idx="15">
                  <c:v>1098534</c:v>
                </c:pt>
                <c:pt idx="16">
                  <c:v>928736</c:v>
                </c:pt>
                <c:pt idx="17">
                  <c:v>894080</c:v>
                </c:pt>
                <c:pt idx="18">
                  <c:v>1006178</c:v>
                </c:pt>
                <c:pt idx="19">
                  <c:v>975603</c:v>
                </c:pt>
                <c:pt idx="20">
                  <c:v>956984</c:v>
                </c:pt>
                <c:pt idx="21">
                  <c:v>992139</c:v>
                </c:pt>
                <c:pt idx="22">
                  <c:v>1055679</c:v>
                </c:pt>
                <c:pt idx="23">
                  <c:v>856316</c:v>
                </c:pt>
                <c:pt idx="24">
                  <c:v>936204</c:v>
                </c:pt>
                <c:pt idx="25">
                  <c:v>1052521</c:v>
                </c:pt>
                <c:pt idx="26">
                  <c:v>965678</c:v>
                </c:pt>
                <c:pt idx="27">
                  <c:v>919256</c:v>
                </c:pt>
                <c:pt idx="28">
                  <c:v>965455</c:v>
                </c:pt>
                <c:pt idx="29">
                  <c:v>1067455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E1-4022-A834-61DE364D8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9290712"/>
        <c:axId val="409284832"/>
      </c:barChart>
      <c:lineChart>
        <c:grouping val="standard"/>
        <c:varyColors val="0"/>
        <c:ser>
          <c:idx val="3"/>
          <c:order val="3"/>
          <c:tx>
            <c:strRef>
              <c:f>Mai!$E$1</c:f>
              <c:strCache>
                <c:ptCount val="1"/>
                <c:pt idx="0">
                  <c:v>Success % without exclusion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Mai!$A$2:$A$31</c:f>
              <c:numCache>
                <c:formatCode>m/d/yyyy</c:formatCode>
                <c:ptCount val="30"/>
                <c:pt idx="0">
                  <c:v>45047</c:v>
                </c:pt>
                <c:pt idx="1">
                  <c:v>45048</c:v>
                </c:pt>
                <c:pt idx="2">
                  <c:v>45049</c:v>
                </c:pt>
                <c:pt idx="3">
                  <c:v>45050</c:v>
                </c:pt>
                <c:pt idx="4">
                  <c:v>45051</c:v>
                </c:pt>
                <c:pt idx="5">
                  <c:v>45052</c:v>
                </c:pt>
                <c:pt idx="6">
                  <c:v>45053</c:v>
                </c:pt>
                <c:pt idx="7">
                  <c:v>45054</c:v>
                </c:pt>
                <c:pt idx="8">
                  <c:v>45055</c:v>
                </c:pt>
                <c:pt idx="9">
                  <c:v>45056</c:v>
                </c:pt>
                <c:pt idx="10">
                  <c:v>45057</c:v>
                </c:pt>
                <c:pt idx="11">
                  <c:v>45058</c:v>
                </c:pt>
                <c:pt idx="12">
                  <c:v>45059</c:v>
                </c:pt>
                <c:pt idx="13">
                  <c:v>45060</c:v>
                </c:pt>
                <c:pt idx="14">
                  <c:v>45061</c:v>
                </c:pt>
                <c:pt idx="15">
                  <c:v>45062</c:v>
                </c:pt>
                <c:pt idx="16">
                  <c:v>45063</c:v>
                </c:pt>
                <c:pt idx="17">
                  <c:v>45064</c:v>
                </c:pt>
                <c:pt idx="18">
                  <c:v>45065</c:v>
                </c:pt>
                <c:pt idx="19">
                  <c:v>45066</c:v>
                </c:pt>
                <c:pt idx="20">
                  <c:v>45067</c:v>
                </c:pt>
                <c:pt idx="21">
                  <c:v>45068</c:v>
                </c:pt>
                <c:pt idx="22">
                  <c:v>45069</c:v>
                </c:pt>
                <c:pt idx="23">
                  <c:v>45070</c:v>
                </c:pt>
                <c:pt idx="24">
                  <c:v>45071</c:v>
                </c:pt>
                <c:pt idx="25">
                  <c:v>45072</c:v>
                </c:pt>
                <c:pt idx="26">
                  <c:v>45073</c:v>
                </c:pt>
                <c:pt idx="27">
                  <c:v>45074</c:v>
                </c:pt>
                <c:pt idx="28">
                  <c:v>45075</c:v>
                </c:pt>
                <c:pt idx="29">
                  <c:v>45076</c:v>
                </c:pt>
              </c:numCache>
            </c:numRef>
          </c:cat>
          <c:val>
            <c:numRef>
              <c:f>Mai!$E$2:$E$31</c:f>
              <c:numCache>
                <c:formatCode>General</c:formatCode>
                <c:ptCount val="30"/>
                <c:pt idx="0">
                  <c:v>93.85</c:v>
                </c:pt>
                <c:pt idx="1">
                  <c:v>93.86</c:v>
                </c:pt>
                <c:pt idx="2">
                  <c:v>92.93</c:v>
                </c:pt>
                <c:pt idx="3">
                  <c:v>93.67</c:v>
                </c:pt>
                <c:pt idx="4">
                  <c:v>93.31</c:v>
                </c:pt>
                <c:pt idx="5">
                  <c:v>93.54</c:v>
                </c:pt>
                <c:pt idx="6">
                  <c:v>92.82</c:v>
                </c:pt>
                <c:pt idx="7">
                  <c:v>93.4</c:v>
                </c:pt>
                <c:pt idx="8">
                  <c:v>93.34</c:v>
                </c:pt>
                <c:pt idx="9">
                  <c:v>93.15</c:v>
                </c:pt>
                <c:pt idx="10">
                  <c:v>93.38</c:v>
                </c:pt>
                <c:pt idx="11">
                  <c:v>93.44</c:v>
                </c:pt>
                <c:pt idx="12">
                  <c:v>92.87</c:v>
                </c:pt>
                <c:pt idx="13">
                  <c:v>92.82</c:v>
                </c:pt>
                <c:pt idx="14">
                  <c:v>92.89</c:v>
                </c:pt>
                <c:pt idx="15">
                  <c:v>93.98</c:v>
                </c:pt>
                <c:pt idx="16">
                  <c:v>92.72</c:v>
                </c:pt>
                <c:pt idx="17">
                  <c:v>93</c:v>
                </c:pt>
                <c:pt idx="18">
                  <c:v>93.24</c:v>
                </c:pt>
                <c:pt idx="19">
                  <c:v>92.98</c:v>
                </c:pt>
                <c:pt idx="20">
                  <c:v>92.65</c:v>
                </c:pt>
                <c:pt idx="21">
                  <c:v>93.21</c:v>
                </c:pt>
                <c:pt idx="22">
                  <c:v>93.29</c:v>
                </c:pt>
                <c:pt idx="23">
                  <c:v>92.72</c:v>
                </c:pt>
                <c:pt idx="24">
                  <c:v>93.5</c:v>
                </c:pt>
                <c:pt idx="25">
                  <c:v>93.47</c:v>
                </c:pt>
                <c:pt idx="26">
                  <c:v>92.88</c:v>
                </c:pt>
                <c:pt idx="27">
                  <c:v>92.49</c:v>
                </c:pt>
                <c:pt idx="28">
                  <c:v>93.24</c:v>
                </c:pt>
                <c:pt idx="29">
                  <c:v>93.65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E1-4022-A834-61DE364D89BF}"/>
            </c:ext>
          </c:extLst>
        </c:ser>
        <c:ser>
          <c:idx val="4"/>
          <c:order val="4"/>
          <c:tx>
            <c:strRef>
              <c:f>Mai!$F$1</c:f>
              <c:strCache>
                <c:ptCount val="1"/>
                <c:pt idx="0">
                  <c:v>Success % with exclusion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Mai!$A$2:$A$31</c:f>
              <c:numCache>
                <c:formatCode>m/d/yyyy</c:formatCode>
                <c:ptCount val="30"/>
                <c:pt idx="0">
                  <c:v>45047</c:v>
                </c:pt>
                <c:pt idx="1">
                  <c:v>45048</c:v>
                </c:pt>
                <c:pt idx="2">
                  <c:v>45049</c:v>
                </c:pt>
                <c:pt idx="3">
                  <c:v>45050</c:v>
                </c:pt>
                <c:pt idx="4">
                  <c:v>45051</c:v>
                </c:pt>
                <c:pt idx="5">
                  <c:v>45052</c:v>
                </c:pt>
                <c:pt idx="6">
                  <c:v>45053</c:v>
                </c:pt>
                <c:pt idx="7">
                  <c:v>45054</c:v>
                </c:pt>
                <c:pt idx="8">
                  <c:v>45055</c:v>
                </c:pt>
                <c:pt idx="9">
                  <c:v>45056</c:v>
                </c:pt>
                <c:pt idx="10">
                  <c:v>45057</c:v>
                </c:pt>
                <c:pt idx="11">
                  <c:v>45058</c:v>
                </c:pt>
                <c:pt idx="12">
                  <c:v>45059</c:v>
                </c:pt>
                <c:pt idx="13">
                  <c:v>45060</c:v>
                </c:pt>
                <c:pt idx="14">
                  <c:v>45061</c:v>
                </c:pt>
                <c:pt idx="15">
                  <c:v>45062</c:v>
                </c:pt>
                <c:pt idx="16">
                  <c:v>45063</c:v>
                </c:pt>
                <c:pt idx="17">
                  <c:v>45064</c:v>
                </c:pt>
                <c:pt idx="18">
                  <c:v>45065</c:v>
                </c:pt>
                <c:pt idx="19">
                  <c:v>45066</c:v>
                </c:pt>
                <c:pt idx="20">
                  <c:v>45067</c:v>
                </c:pt>
                <c:pt idx="21">
                  <c:v>45068</c:v>
                </c:pt>
                <c:pt idx="22">
                  <c:v>45069</c:v>
                </c:pt>
                <c:pt idx="23">
                  <c:v>45070</c:v>
                </c:pt>
                <c:pt idx="24">
                  <c:v>45071</c:v>
                </c:pt>
                <c:pt idx="25">
                  <c:v>45072</c:v>
                </c:pt>
                <c:pt idx="26">
                  <c:v>45073</c:v>
                </c:pt>
                <c:pt idx="27">
                  <c:v>45074</c:v>
                </c:pt>
                <c:pt idx="28">
                  <c:v>45075</c:v>
                </c:pt>
                <c:pt idx="29">
                  <c:v>45076</c:v>
                </c:pt>
              </c:numCache>
            </c:numRef>
          </c:cat>
          <c:val>
            <c:numRef>
              <c:f>Mai!$F$2:$F$31</c:f>
              <c:numCache>
                <c:formatCode>General</c:formatCode>
                <c:ptCount val="30"/>
                <c:pt idx="0">
                  <c:v>99.6</c:v>
                </c:pt>
                <c:pt idx="1">
                  <c:v>99.74</c:v>
                </c:pt>
                <c:pt idx="2">
                  <c:v>99.64</c:v>
                </c:pt>
                <c:pt idx="3">
                  <c:v>99.71</c:v>
                </c:pt>
                <c:pt idx="4">
                  <c:v>99.69</c:v>
                </c:pt>
                <c:pt idx="5">
                  <c:v>99.63</c:v>
                </c:pt>
                <c:pt idx="6">
                  <c:v>99.67</c:v>
                </c:pt>
                <c:pt idx="7">
                  <c:v>99.7</c:v>
                </c:pt>
                <c:pt idx="8">
                  <c:v>99.68</c:v>
                </c:pt>
                <c:pt idx="9">
                  <c:v>99.74</c:v>
                </c:pt>
                <c:pt idx="10">
                  <c:v>99.73</c:v>
                </c:pt>
                <c:pt idx="11">
                  <c:v>99.71</c:v>
                </c:pt>
                <c:pt idx="12">
                  <c:v>99.73</c:v>
                </c:pt>
                <c:pt idx="13">
                  <c:v>99.62</c:v>
                </c:pt>
                <c:pt idx="14">
                  <c:v>99.7</c:v>
                </c:pt>
                <c:pt idx="15">
                  <c:v>99.7</c:v>
                </c:pt>
                <c:pt idx="16">
                  <c:v>99.73</c:v>
                </c:pt>
                <c:pt idx="17">
                  <c:v>99.7</c:v>
                </c:pt>
                <c:pt idx="18">
                  <c:v>99.66</c:v>
                </c:pt>
                <c:pt idx="19">
                  <c:v>99.65</c:v>
                </c:pt>
                <c:pt idx="20">
                  <c:v>99.53</c:v>
                </c:pt>
                <c:pt idx="21">
                  <c:v>99.62</c:v>
                </c:pt>
                <c:pt idx="22">
                  <c:v>99.66</c:v>
                </c:pt>
                <c:pt idx="23">
                  <c:v>99.68</c:v>
                </c:pt>
                <c:pt idx="24">
                  <c:v>99.68</c:v>
                </c:pt>
                <c:pt idx="25">
                  <c:v>99.7</c:v>
                </c:pt>
                <c:pt idx="26">
                  <c:v>99.74</c:v>
                </c:pt>
                <c:pt idx="27">
                  <c:v>99.65</c:v>
                </c:pt>
                <c:pt idx="28">
                  <c:v>99.55</c:v>
                </c:pt>
                <c:pt idx="29">
                  <c:v>99.66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E1-4022-A834-61DE364D8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289536"/>
        <c:axId val="409285224"/>
      </c:lineChart>
      <c:dateAx>
        <c:axId val="4092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84832"/>
        <c:crosses val="autoZero"/>
        <c:auto val="1"/>
        <c:lblOffset val="100"/>
        <c:baseTimeUnit val="days"/>
      </c:dateAx>
      <c:valAx>
        <c:axId val="40928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90712"/>
        <c:crosses val="autoZero"/>
        <c:crossBetween val="between"/>
      </c:valAx>
      <c:valAx>
        <c:axId val="40928522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89536"/>
        <c:crosses val="max"/>
        <c:crossBetween val="between"/>
      </c:valAx>
      <c:dateAx>
        <c:axId val="4092895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0928522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276224</xdr:colOff>
      <xdr:row>3</xdr:row>
      <xdr:rowOff>14287</xdr:rowOff>
    </xdr:from>
    <xdr:to>
      <xdr:col>17</xdr:col>
      <xdr:colOff>571499</xdr:colOff>
      <xdr:row>18</xdr:row>
      <xdr:rowOff>28575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5F58644-54EF-4859-8D60-E1E0B681CA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195261</xdr:rowOff>
    </xdr:from>
    <xdr:to>
      <xdr:col>13</xdr:col>
      <xdr:colOff>0</xdr:colOff>
      <xdr:row>16</xdr:row>
      <xdr:rowOff>142874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7CB3252-0C8C-4E48-81B9-FADB6213C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285749</xdr:colOff>
      <xdr:row>2</xdr:row>
      <xdr:rowOff>176212</xdr:rowOff>
    </xdr:from>
    <xdr:to>
      <xdr:col>17</xdr:col>
      <xdr:colOff>752474</xdr:colOff>
      <xdr:row>18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2A54FCA-5EB5-4284-BD78-579E78414F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0</xdr:row>
      <xdr:rowOff>71436</xdr:rowOff>
    </xdr:from>
    <xdr:to>
      <xdr:col>12</xdr:col>
      <xdr:colOff>742950</xdr:colOff>
      <xdr:row>14</xdr:row>
      <xdr:rowOff>19049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DAA8767-CEB7-482E-9734-8EEE2E6B9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285749</xdr:colOff>
      <xdr:row>2</xdr:row>
      <xdr:rowOff>176212</xdr:rowOff>
    </xdr:from>
    <xdr:to>
      <xdr:col>17</xdr:col>
      <xdr:colOff>752474</xdr:colOff>
      <xdr:row>18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A48360F-EF3C-40E8-A77F-B4DA418AA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3</xdr:row>
      <xdr:rowOff>4761</xdr:rowOff>
    </xdr:from>
    <xdr:to>
      <xdr:col>13</xdr:col>
      <xdr:colOff>0</xdr:colOff>
      <xdr:row>16</xdr:row>
      <xdr:rowOff>142874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CB273C6-55EB-403A-A022-7265791246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285749</xdr:colOff>
      <xdr:row>2</xdr:row>
      <xdr:rowOff>176212</xdr:rowOff>
    </xdr:from>
    <xdr:to>
      <xdr:col>17</xdr:col>
      <xdr:colOff>752474</xdr:colOff>
      <xdr:row>18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A125357-2591-4342-856B-B893CC0FEC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3</xdr:row>
      <xdr:rowOff>4761</xdr:rowOff>
    </xdr:from>
    <xdr:to>
      <xdr:col>15</xdr:col>
      <xdr:colOff>19050</xdr:colOff>
      <xdr:row>24</xdr:row>
      <xdr:rowOff>19050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A2355CC-0A5F-43D0-9386-75F69E56FC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257174</xdr:colOff>
      <xdr:row>1</xdr:row>
      <xdr:rowOff>147637</xdr:rowOff>
    </xdr:from>
    <xdr:to>
      <xdr:col>17</xdr:col>
      <xdr:colOff>723899</xdr:colOff>
      <xdr:row>16</xdr:row>
      <xdr:rowOff>161925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A9BCE2C-E331-45A6-92CD-5A4CB9DC92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3</xdr:row>
      <xdr:rowOff>4761</xdr:rowOff>
    </xdr:from>
    <xdr:to>
      <xdr:col>13</xdr:col>
      <xdr:colOff>0</xdr:colOff>
      <xdr:row>16</xdr:row>
      <xdr:rowOff>142874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DC38D68-9A9D-4285-B866-2879506931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285749</xdr:colOff>
      <xdr:row>2</xdr:row>
      <xdr:rowOff>176212</xdr:rowOff>
    </xdr:from>
    <xdr:to>
      <xdr:col>17</xdr:col>
      <xdr:colOff>752474</xdr:colOff>
      <xdr:row>18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9FC23AB-0A96-41B2-A080-3FB74AE20F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3</xdr:row>
      <xdr:rowOff>4761</xdr:rowOff>
    </xdr:from>
    <xdr:to>
      <xdr:col>13</xdr:col>
      <xdr:colOff>0</xdr:colOff>
      <xdr:row>16</xdr:row>
      <xdr:rowOff>142874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F7519EC-28BF-4049-A308-C60A2008E4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304799</xdr:colOff>
      <xdr:row>3</xdr:row>
      <xdr:rowOff>4761</xdr:rowOff>
    </xdr:from>
    <xdr:to>
      <xdr:col>13</xdr:col>
      <xdr:colOff>200024</xdr:colOff>
      <xdr:row>15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2E9C7F4-58F6-4111-8316-F92B7477B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285749</xdr:colOff>
      <xdr:row>2</xdr:row>
      <xdr:rowOff>176212</xdr:rowOff>
    </xdr:from>
    <xdr:to>
      <xdr:col>17</xdr:col>
      <xdr:colOff>752474</xdr:colOff>
      <xdr:row>18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6B3F73A-31F7-4E49-B6C1-7E4C1F11E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</xdr:row>
      <xdr:rowOff>138111</xdr:rowOff>
    </xdr:from>
    <xdr:to>
      <xdr:col>12</xdr:col>
      <xdr:colOff>733425</xdr:colOff>
      <xdr:row>15</xdr:row>
      <xdr:rowOff>85724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AA7F50E-B684-4138-9667-D8A666E6E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285749</xdr:colOff>
      <xdr:row>2</xdr:row>
      <xdr:rowOff>176212</xdr:rowOff>
    </xdr:from>
    <xdr:to>
      <xdr:col>17</xdr:col>
      <xdr:colOff>752474</xdr:colOff>
      <xdr:row>18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4A695C5-CEA0-401F-93E6-0486A697B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3</xdr:row>
      <xdr:rowOff>100011</xdr:rowOff>
    </xdr:from>
    <xdr:to>
      <xdr:col>12</xdr:col>
      <xdr:colOff>552450</xdr:colOff>
      <xdr:row>17</xdr:row>
      <xdr:rowOff>53974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FD5F224-0DCC-4426-8137-3148ACE9CB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3</xdr:row>
      <xdr:rowOff>28575</xdr:rowOff>
    </xdr:from>
    <xdr:to>
      <xdr:col>14</xdr:col>
      <xdr:colOff>104775</xdr:colOff>
      <xdr:row>20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EECFDA9-623C-45AC-88B4-ABB459193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3</xdr:row>
      <xdr:rowOff>66675</xdr:rowOff>
    </xdr:from>
    <xdr:to>
      <xdr:col>14</xdr:col>
      <xdr:colOff>419100</xdr:colOff>
      <xdr:row>21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3B30E37-92CB-4D8C-8F86-320391856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3</xdr:row>
      <xdr:rowOff>66675</xdr:rowOff>
    </xdr:from>
    <xdr:to>
      <xdr:col>14</xdr:col>
      <xdr:colOff>419100</xdr:colOff>
      <xdr:row>21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D44EA7E-B625-4B78-9154-DB747F8323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0</xdr:row>
      <xdr:rowOff>171450</xdr:rowOff>
    </xdr:from>
    <xdr:to>
      <xdr:col>13</xdr:col>
      <xdr:colOff>352425</xdr:colOff>
      <xdr:row>18</xdr:row>
      <xdr:rowOff>104775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2F4479D-0B0F-4535-AACA-143288190B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400050</xdr:colOff>
      <xdr:row>18</xdr:row>
      <xdr:rowOff>123825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3AC9C25-D01B-4B97-8C39-83782A09BD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3</xdr:row>
      <xdr:rowOff>123824</xdr:rowOff>
    </xdr:from>
    <xdr:to>
      <xdr:col>14</xdr:col>
      <xdr:colOff>514351</xdr:colOff>
      <xdr:row>18</xdr:row>
      <xdr:rowOff>95249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4D0424A-4600-47BA-87C9-CCD2570D1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1</xdr:row>
      <xdr:rowOff>28575</xdr:rowOff>
    </xdr:from>
    <xdr:to>
      <xdr:col>14</xdr:col>
      <xdr:colOff>581025</xdr:colOff>
      <xdr:row>21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65B350A-F613-49AF-A53B-193FD6B80B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1</xdr:row>
      <xdr:rowOff>47625</xdr:rowOff>
    </xdr:from>
    <xdr:to>
      <xdr:col>15</xdr:col>
      <xdr:colOff>44450</xdr:colOff>
      <xdr:row>21</xdr:row>
      <xdr:rowOff>19050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03F1E1C-8F0E-49F2-B333-0C25A7794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314324</xdr:colOff>
      <xdr:row>2</xdr:row>
      <xdr:rowOff>119061</xdr:rowOff>
    </xdr:from>
    <xdr:to>
      <xdr:col>13</xdr:col>
      <xdr:colOff>419100</xdr:colOff>
      <xdr:row>17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A51514A-5204-4E0A-AA14-6E156D409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3</xdr:row>
      <xdr:rowOff>61911</xdr:rowOff>
    </xdr:from>
    <xdr:to>
      <xdr:col>17</xdr:col>
      <xdr:colOff>76200</xdr:colOff>
      <xdr:row>18</xdr:row>
      <xdr:rowOff>66674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E38E774-2A87-478A-ABF0-0952B2F8F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195261</xdr:rowOff>
    </xdr:from>
    <xdr:to>
      <xdr:col>13</xdr:col>
      <xdr:colOff>0</xdr:colOff>
      <xdr:row>16</xdr:row>
      <xdr:rowOff>142874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BCF8786-ED42-430C-B95B-4FDB58476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285749</xdr:colOff>
      <xdr:row>2</xdr:row>
      <xdr:rowOff>176212</xdr:rowOff>
    </xdr:from>
    <xdr:to>
      <xdr:col>18</xdr:col>
      <xdr:colOff>752474</xdr:colOff>
      <xdr:row>18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3759372-07DC-41E5-AED8-0257FC2BB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195261</xdr:rowOff>
    </xdr:from>
    <xdr:to>
      <xdr:col>13</xdr:col>
      <xdr:colOff>0</xdr:colOff>
      <xdr:row>16</xdr:row>
      <xdr:rowOff>142874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18A491D-0802-4883-BA61-22475A1CD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285749</xdr:colOff>
      <xdr:row>2</xdr:row>
      <xdr:rowOff>176212</xdr:rowOff>
    </xdr:from>
    <xdr:to>
      <xdr:col>17</xdr:col>
      <xdr:colOff>752474</xdr:colOff>
      <xdr:row>18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C988712-D817-4DE9-BB1C-9B3D5A6747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topLeftCell="A16" workbookViewId="0">
      <selection activeCell="F30" sqref="F30:F32"/>
    </sheetView>
  </sheetViews>
  <sheetFormatPr defaultColWidth="11.42578125" defaultRowHeight="15" x14ac:dyDescent="0.25"/>
  <cols>
    <col min="5" max="5" width="26.42578125" bestFit="1" customWidth="1"/>
    <col min="6" max="6" width="23.28515625" bestFit="1" customWidth="1"/>
    <col min="7" max="7" width="10.7109375" style="4" bestFit="1" customWidth="1"/>
    <col min="8" max="8" width="9.140625" bestFit="1" customWidth="1"/>
    <col min="9" max="9" width="8" bestFit="1" customWidth="1"/>
    <col min="10" max="10" width="6" bestFit="1" customWidth="1"/>
    <col min="11" max="11" width="8" bestFit="1" customWidth="1"/>
    <col min="13" max="13" width="12" bestFit="1" customWidth="1"/>
  </cols>
  <sheetData>
    <row r="1" spans="1:7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19</v>
      </c>
      <c r="F1" s="3" t="s">
        <v>20</v>
      </c>
      <c r="G1" s="16"/>
    </row>
    <row r="2" spans="1:7" x14ac:dyDescent="0.25">
      <c r="A2" s="2">
        <v>44927</v>
      </c>
      <c r="B2" s="1">
        <v>957055</v>
      </c>
      <c r="C2" s="1">
        <v>83189</v>
      </c>
      <c r="D2" s="1">
        <v>1040244</v>
      </c>
      <c r="E2" s="1">
        <v>92</v>
      </c>
      <c r="F2" s="7">
        <v>99.77</v>
      </c>
      <c r="G2" s="17"/>
    </row>
    <row r="3" spans="1:7" x14ac:dyDescent="0.25">
      <c r="A3" s="2">
        <v>44928</v>
      </c>
      <c r="B3" s="1">
        <v>942275</v>
      </c>
      <c r="C3" s="1">
        <v>66898</v>
      </c>
      <c r="D3" s="1">
        <v>1009173</v>
      </c>
      <c r="E3" s="1">
        <v>93.37</v>
      </c>
      <c r="F3" s="7">
        <v>99.77</v>
      </c>
      <c r="G3" s="17"/>
    </row>
    <row r="4" spans="1:7" x14ac:dyDescent="0.25">
      <c r="A4" s="2">
        <v>44929</v>
      </c>
      <c r="B4" s="1">
        <v>980498</v>
      </c>
      <c r="C4" s="1">
        <v>66298</v>
      </c>
      <c r="D4" s="1">
        <v>1046796</v>
      </c>
      <c r="E4" s="1">
        <v>93.67</v>
      </c>
      <c r="F4" s="7">
        <v>99.78</v>
      </c>
      <c r="G4" s="17"/>
    </row>
    <row r="5" spans="1:7" x14ac:dyDescent="0.25">
      <c r="A5" s="2">
        <v>44930</v>
      </c>
      <c r="B5" s="1">
        <v>927165</v>
      </c>
      <c r="C5" s="1">
        <v>64157</v>
      </c>
      <c r="D5" s="1">
        <v>991322</v>
      </c>
      <c r="E5" s="1">
        <v>93.53</v>
      </c>
      <c r="F5" s="7">
        <v>99.75</v>
      </c>
      <c r="G5" s="17"/>
    </row>
    <row r="6" spans="1:7" x14ac:dyDescent="0.25">
      <c r="A6" s="2">
        <v>44931</v>
      </c>
      <c r="B6" s="1">
        <v>939204</v>
      </c>
      <c r="C6" s="1">
        <v>62076</v>
      </c>
      <c r="D6" s="1">
        <v>1001280</v>
      </c>
      <c r="E6" s="1">
        <v>93.8</v>
      </c>
      <c r="F6" s="7">
        <v>99.79</v>
      </c>
      <c r="G6" s="17"/>
    </row>
    <row r="7" spans="1:7" x14ac:dyDescent="0.25">
      <c r="A7" s="2">
        <v>44932</v>
      </c>
      <c r="B7" s="1">
        <v>1005304</v>
      </c>
      <c r="C7" s="1">
        <v>70283</v>
      </c>
      <c r="D7" s="1">
        <v>1075587</v>
      </c>
      <c r="E7" s="1">
        <v>93.47</v>
      </c>
      <c r="F7" s="7">
        <v>99.81</v>
      </c>
      <c r="G7" s="17"/>
    </row>
    <row r="8" spans="1:7" x14ac:dyDescent="0.25">
      <c r="A8" s="2">
        <v>44933</v>
      </c>
      <c r="B8" s="1">
        <v>982560</v>
      </c>
      <c r="C8" s="1">
        <v>66806</v>
      </c>
      <c r="D8" s="1">
        <v>1049366</v>
      </c>
      <c r="E8" s="1">
        <v>93.63</v>
      </c>
      <c r="F8" s="7">
        <v>99.81</v>
      </c>
      <c r="G8" s="17"/>
    </row>
    <row r="9" spans="1:7" x14ac:dyDescent="0.25">
      <c r="A9" s="2">
        <v>44934</v>
      </c>
      <c r="B9" s="1">
        <v>934611</v>
      </c>
      <c r="C9" s="1">
        <v>69612</v>
      </c>
      <c r="D9" s="1">
        <v>1004223</v>
      </c>
      <c r="E9" s="1">
        <v>93.07</v>
      </c>
      <c r="F9" s="7">
        <v>99.79</v>
      </c>
      <c r="G9" s="17"/>
    </row>
    <row r="10" spans="1:7" x14ac:dyDescent="0.25">
      <c r="A10" s="2">
        <v>44935</v>
      </c>
      <c r="B10" s="1">
        <v>993147</v>
      </c>
      <c r="C10" s="1">
        <v>69634</v>
      </c>
      <c r="D10" s="1">
        <v>1062781</v>
      </c>
      <c r="E10" s="1">
        <v>93.45</v>
      </c>
      <c r="F10" s="7">
        <v>99.78</v>
      </c>
      <c r="G10" s="17"/>
    </row>
    <row r="11" spans="1:7" x14ac:dyDescent="0.25">
      <c r="A11" s="2">
        <v>44936</v>
      </c>
      <c r="B11" s="1">
        <v>981878</v>
      </c>
      <c r="C11" s="1">
        <v>66773</v>
      </c>
      <c r="D11" s="1">
        <v>1048651</v>
      </c>
      <c r="E11" s="1">
        <v>93.63</v>
      </c>
      <c r="F11" s="7">
        <v>99.8</v>
      </c>
      <c r="G11" s="17"/>
    </row>
    <row r="12" spans="1:7" x14ac:dyDescent="0.25">
      <c r="A12" s="2">
        <v>44937</v>
      </c>
      <c r="B12" s="1">
        <v>928371</v>
      </c>
      <c r="C12" s="1">
        <v>62653</v>
      </c>
      <c r="D12" s="1">
        <v>991024</v>
      </c>
      <c r="E12" s="1">
        <v>93.68</v>
      </c>
      <c r="F12" s="23">
        <v>99.81</v>
      </c>
      <c r="G12" s="18"/>
    </row>
    <row r="13" spans="1:7" x14ac:dyDescent="0.25">
      <c r="A13" s="2">
        <v>44938</v>
      </c>
      <c r="B13" s="11">
        <v>934711</v>
      </c>
      <c r="C13" s="12">
        <v>63844</v>
      </c>
      <c r="D13" s="11">
        <v>998555</v>
      </c>
      <c r="E13" s="11">
        <v>93.61</v>
      </c>
      <c r="F13" s="7">
        <v>99.79</v>
      </c>
      <c r="G13" s="17"/>
    </row>
    <row r="14" spans="1:7" x14ac:dyDescent="0.25">
      <c r="A14" s="2">
        <v>44939</v>
      </c>
      <c r="B14" s="1">
        <v>1011306</v>
      </c>
      <c r="C14" s="1">
        <v>67252</v>
      </c>
      <c r="D14" s="1">
        <v>1078558</v>
      </c>
      <c r="E14" s="1">
        <v>93.76</v>
      </c>
      <c r="F14" s="7">
        <v>99.82</v>
      </c>
      <c r="G14" s="17"/>
    </row>
    <row r="15" spans="1:7" x14ac:dyDescent="0.25">
      <c r="A15" s="2">
        <v>44940</v>
      </c>
      <c r="B15" s="11">
        <v>999267</v>
      </c>
      <c r="C15" s="13">
        <v>69376</v>
      </c>
      <c r="D15" s="11">
        <v>1068643</v>
      </c>
      <c r="E15" s="11">
        <v>93.51</v>
      </c>
      <c r="F15" s="7">
        <v>99.79</v>
      </c>
      <c r="G15" s="17"/>
    </row>
    <row r="16" spans="1:7" x14ac:dyDescent="0.25">
      <c r="A16" s="2">
        <v>44941</v>
      </c>
      <c r="B16" s="1">
        <v>697054</v>
      </c>
      <c r="C16" s="1">
        <v>57538</v>
      </c>
      <c r="D16" s="1">
        <v>754592</v>
      </c>
      <c r="E16" s="1">
        <v>92.37</v>
      </c>
      <c r="F16" s="7">
        <v>99.77</v>
      </c>
      <c r="G16" s="17"/>
    </row>
    <row r="17" spans="1:13" x14ac:dyDescent="0.25">
      <c r="A17" s="2">
        <v>44942</v>
      </c>
      <c r="B17" s="1">
        <v>744142</v>
      </c>
      <c r="C17" s="1">
        <v>47373</v>
      </c>
      <c r="D17" s="1">
        <v>791515</v>
      </c>
      <c r="E17" s="1">
        <v>94.01</v>
      </c>
      <c r="F17" s="7">
        <v>99.8</v>
      </c>
      <c r="G17" s="17"/>
    </row>
    <row r="18" spans="1:13" x14ac:dyDescent="0.25">
      <c r="A18" s="2">
        <v>44943</v>
      </c>
      <c r="B18" s="1">
        <v>739007</v>
      </c>
      <c r="C18" s="1">
        <v>46044</v>
      </c>
      <c r="D18" s="1">
        <v>785051</v>
      </c>
      <c r="E18" s="1">
        <v>94.13</v>
      </c>
      <c r="F18" s="7">
        <v>99.81</v>
      </c>
      <c r="G18" s="17"/>
    </row>
    <row r="19" spans="1:13" x14ac:dyDescent="0.25">
      <c r="A19" s="2">
        <v>44944</v>
      </c>
      <c r="B19" s="1">
        <v>703546</v>
      </c>
      <c r="C19" s="1">
        <v>48029</v>
      </c>
      <c r="D19" s="1">
        <v>751575</v>
      </c>
      <c r="E19" s="1">
        <v>93.61</v>
      </c>
      <c r="F19" s="7">
        <v>99.81</v>
      </c>
      <c r="G19" s="17"/>
    </row>
    <row r="20" spans="1:13" x14ac:dyDescent="0.25">
      <c r="A20" s="2">
        <v>44945</v>
      </c>
      <c r="B20" s="1">
        <v>704253</v>
      </c>
      <c r="C20" s="1">
        <v>45356</v>
      </c>
      <c r="D20" s="1">
        <v>749609</v>
      </c>
      <c r="E20" s="1">
        <v>93.95</v>
      </c>
      <c r="F20" s="7">
        <v>99.81</v>
      </c>
      <c r="G20" s="21">
        <v>44589</v>
      </c>
      <c r="H20" s="22" t="s">
        <v>41</v>
      </c>
      <c r="I20" s="22">
        <v>2053143</v>
      </c>
      <c r="J20" s="22">
        <v>26952</v>
      </c>
      <c r="K20" s="22">
        <v>2080095</v>
      </c>
      <c r="L20" s="22" t="s">
        <v>52</v>
      </c>
      <c r="M20">
        <f>(I20/K20)*100</f>
        <v>98.704289948295639</v>
      </c>
    </row>
    <row r="21" spans="1:13" x14ac:dyDescent="0.25">
      <c r="A21" s="2">
        <v>44946</v>
      </c>
      <c r="B21" s="1">
        <v>763754</v>
      </c>
      <c r="C21" s="1">
        <v>48755</v>
      </c>
      <c r="D21" s="1">
        <v>812509</v>
      </c>
      <c r="E21" s="1">
        <v>94</v>
      </c>
      <c r="F21" s="7"/>
      <c r="G21" s="21">
        <v>44590</v>
      </c>
      <c r="H21" s="22" t="s">
        <v>41</v>
      </c>
      <c r="I21" s="22">
        <v>1962959</v>
      </c>
      <c r="J21" s="22">
        <v>26023</v>
      </c>
      <c r="K21" s="22">
        <v>1988982</v>
      </c>
      <c r="L21" s="22" t="s">
        <v>53</v>
      </c>
      <c r="M21">
        <f t="shared" ref="M21:M30" si="0">(I21/K21)*100</f>
        <v>98.691642257194886</v>
      </c>
    </row>
    <row r="22" spans="1:13" x14ac:dyDescent="0.25">
      <c r="A22" s="2">
        <v>44947</v>
      </c>
      <c r="B22" s="1">
        <v>776232</v>
      </c>
      <c r="C22" s="1">
        <v>48460</v>
      </c>
      <c r="D22" s="1">
        <v>824692</v>
      </c>
      <c r="E22" s="1">
        <v>94.12</v>
      </c>
      <c r="F22" s="7"/>
      <c r="G22" s="21">
        <v>44591</v>
      </c>
      <c r="H22" s="22" t="s">
        <v>41</v>
      </c>
      <c r="I22" s="22">
        <v>1815778</v>
      </c>
      <c r="J22" s="22">
        <v>24293</v>
      </c>
      <c r="K22" s="22">
        <v>1840071</v>
      </c>
      <c r="L22" s="22" t="s">
        <v>54</v>
      </c>
      <c r="M22">
        <f t="shared" si="0"/>
        <v>98.679779204172007</v>
      </c>
    </row>
    <row r="23" spans="1:13" x14ac:dyDescent="0.25">
      <c r="A23" s="2">
        <v>44948</v>
      </c>
      <c r="B23" s="1">
        <v>701441</v>
      </c>
      <c r="C23" s="1">
        <v>47726</v>
      </c>
      <c r="D23" s="1">
        <v>749167</v>
      </c>
      <c r="E23" s="1">
        <v>93.63</v>
      </c>
      <c r="F23" s="7"/>
      <c r="G23" s="21">
        <v>44592</v>
      </c>
      <c r="H23" s="22" t="s">
        <v>41</v>
      </c>
      <c r="I23" s="22">
        <v>1899305</v>
      </c>
      <c r="J23" s="22">
        <v>24047</v>
      </c>
      <c r="K23" s="22">
        <v>1923352</v>
      </c>
      <c r="L23" s="22" t="s">
        <v>51</v>
      </c>
      <c r="M23">
        <f t="shared" si="0"/>
        <v>98.749734837928784</v>
      </c>
    </row>
    <row r="24" spans="1:13" x14ac:dyDescent="0.25">
      <c r="A24" s="2">
        <v>44949</v>
      </c>
      <c r="B24" s="1">
        <v>755171</v>
      </c>
      <c r="C24" s="1">
        <v>47607</v>
      </c>
      <c r="D24" s="1">
        <v>802778</v>
      </c>
      <c r="E24" s="1">
        <v>94.07</v>
      </c>
      <c r="F24" s="7"/>
      <c r="G24" s="21">
        <v>44579</v>
      </c>
      <c r="H24" s="22" t="s">
        <v>41</v>
      </c>
      <c r="I24" s="22">
        <v>1766018</v>
      </c>
      <c r="J24" s="22">
        <v>1775</v>
      </c>
      <c r="K24" s="22">
        <v>1767793</v>
      </c>
      <c r="L24" s="22" t="s">
        <v>44</v>
      </c>
      <c r="M24">
        <f t="shared" si="0"/>
        <v>99.899592316521222</v>
      </c>
    </row>
    <row r="25" spans="1:13" x14ac:dyDescent="0.25">
      <c r="A25" s="2">
        <v>44950</v>
      </c>
      <c r="B25" s="1">
        <v>710727</v>
      </c>
      <c r="C25" s="1">
        <v>41743</v>
      </c>
      <c r="D25" s="1">
        <v>752470</v>
      </c>
      <c r="E25" s="1">
        <v>94.45</v>
      </c>
      <c r="F25" s="7"/>
      <c r="G25" s="21">
        <v>44580</v>
      </c>
      <c r="H25" s="22" t="s">
        <v>41</v>
      </c>
      <c r="I25" s="22">
        <v>1849211</v>
      </c>
      <c r="J25" s="22">
        <v>107881</v>
      </c>
      <c r="K25" s="22">
        <v>1957092</v>
      </c>
      <c r="L25" s="22" t="s">
        <v>50</v>
      </c>
      <c r="M25">
        <f t="shared" si="0"/>
        <v>94.487688877170825</v>
      </c>
    </row>
    <row r="26" spans="1:13" x14ac:dyDescent="0.25">
      <c r="A26" s="2">
        <v>44951</v>
      </c>
      <c r="B26" s="1">
        <v>700887</v>
      </c>
      <c r="C26" s="1">
        <v>37558</v>
      </c>
      <c r="D26" s="1">
        <v>738445</v>
      </c>
      <c r="E26" s="1">
        <v>94.91</v>
      </c>
      <c r="F26" s="7"/>
      <c r="G26" s="21">
        <v>44581</v>
      </c>
      <c r="H26" s="22" t="s">
        <v>41</v>
      </c>
      <c r="I26" s="22">
        <v>1853045</v>
      </c>
      <c r="J26" s="22">
        <v>3672</v>
      </c>
      <c r="K26" s="22">
        <v>1856717</v>
      </c>
      <c r="L26" s="22" t="s">
        <v>45</v>
      </c>
      <c r="M26">
        <f t="shared" si="0"/>
        <v>99.802231573255369</v>
      </c>
    </row>
    <row r="27" spans="1:13" x14ac:dyDescent="0.25">
      <c r="A27" s="2">
        <v>44952</v>
      </c>
      <c r="B27" s="1">
        <v>2545</v>
      </c>
      <c r="C27" s="1">
        <v>9357</v>
      </c>
      <c r="D27" s="1">
        <v>11902</v>
      </c>
      <c r="E27" s="1">
        <v>21.38</v>
      </c>
      <c r="F27" s="7"/>
      <c r="G27" s="21">
        <v>44582</v>
      </c>
      <c r="H27" s="22" t="s">
        <v>41</v>
      </c>
      <c r="I27" s="22">
        <v>1010970</v>
      </c>
      <c r="J27" s="22">
        <v>10164</v>
      </c>
      <c r="K27" s="22">
        <v>1021134</v>
      </c>
      <c r="L27" s="22">
        <v>99</v>
      </c>
      <c r="M27">
        <f t="shared" si="0"/>
        <v>99.004636022304609</v>
      </c>
    </row>
    <row r="28" spans="1:13" x14ac:dyDescent="0.25">
      <c r="A28" s="2">
        <v>44953</v>
      </c>
      <c r="B28" s="1"/>
      <c r="C28" s="1"/>
      <c r="D28" s="1"/>
      <c r="E28" s="1"/>
      <c r="F28" s="7"/>
      <c r="G28" s="21">
        <v>44583</v>
      </c>
      <c r="H28" s="22" t="s">
        <v>41</v>
      </c>
      <c r="I28" s="22">
        <v>2146848</v>
      </c>
      <c r="J28" s="22">
        <v>3256</v>
      </c>
      <c r="K28" s="22">
        <v>2150104</v>
      </c>
      <c r="L28" s="22" t="s">
        <v>49</v>
      </c>
      <c r="M28">
        <f t="shared" si="0"/>
        <v>99.848565464740318</v>
      </c>
    </row>
    <row r="29" spans="1:13" x14ac:dyDescent="0.25">
      <c r="A29" s="2">
        <v>44954</v>
      </c>
      <c r="B29" s="1"/>
      <c r="C29" s="1"/>
      <c r="D29" s="1"/>
      <c r="E29" s="1"/>
      <c r="F29" s="7"/>
      <c r="G29" s="21">
        <v>44584</v>
      </c>
      <c r="H29" s="22" t="s">
        <v>41</v>
      </c>
      <c r="I29" s="22">
        <v>1781543</v>
      </c>
      <c r="J29" s="22">
        <v>1885</v>
      </c>
      <c r="K29" s="22">
        <v>1783428</v>
      </c>
      <c r="L29" s="22" t="s">
        <v>47</v>
      </c>
      <c r="M29">
        <f t="shared" si="0"/>
        <v>99.894304676162989</v>
      </c>
    </row>
    <row r="30" spans="1:13" x14ac:dyDescent="0.25">
      <c r="A30" s="2">
        <v>44955</v>
      </c>
      <c r="B30" s="1">
        <v>797295</v>
      </c>
      <c r="C30" s="1">
        <v>33547</v>
      </c>
      <c r="D30" s="1">
        <v>830842</v>
      </c>
      <c r="E30" s="1">
        <v>95.96</v>
      </c>
      <c r="F30" s="7">
        <v>95.96</v>
      </c>
      <c r="G30" s="21">
        <v>44585</v>
      </c>
      <c r="H30" s="22" t="s">
        <v>41</v>
      </c>
      <c r="I30" s="22">
        <v>1929951</v>
      </c>
      <c r="J30" s="22">
        <v>24346</v>
      </c>
      <c r="K30" s="22">
        <v>1954297</v>
      </c>
      <c r="L30" s="22" t="s">
        <v>51</v>
      </c>
      <c r="M30">
        <f t="shared" si="0"/>
        <v>98.754232340324933</v>
      </c>
    </row>
    <row r="31" spans="1:13" x14ac:dyDescent="0.25">
      <c r="A31" s="2">
        <v>44956</v>
      </c>
      <c r="B31" s="1">
        <v>758959</v>
      </c>
      <c r="C31" s="1">
        <v>86972</v>
      </c>
      <c r="D31" s="1">
        <v>845931</v>
      </c>
      <c r="E31" s="1">
        <v>89.72</v>
      </c>
      <c r="F31" s="7">
        <v>89.72</v>
      </c>
      <c r="G31" s="17"/>
    </row>
    <row r="32" spans="1:13" x14ac:dyDescent="0.25">
      <c r="A32" s="2">
        <v>44957</v>
      </c>
      <c r="B32" s="1">
        <v>631099</v>
      </c>
      <c r="C32" s="1">
        <v>42178</v>
      </c>
      <c r="D32" s="1">
        <v>673277</v>
      </c>
      <c r="E32" s="1">
        <v>93.74</v>
      </c>
      <c r="F32" s="7">
        <v>93.74</v>
      </c>
      <c r="G32" s="17"/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Feuil219"/>
  <dimension ref="A1:C41"/>
  <sheetViews>
    <sheetView workbookViewId="0">
      <selection activeCell="F26" sqref="F26"/>
    </sheetView>
  </sheetViews>
  <sheetFormatPr defaultColWidth="11.42578125" defaultRowHeight="15" x14ac:dyDescent="0.25"/>
  <cols>
    <col min="1" max="1" width="46.42578125" customWidth="1"/>
  </cols>
  <sheetData>
    <row r="1" spans="1:3" x14ac:dyDescent="0.25">
      <c r="A1" s="8" t="s">
        <v>4</v>
      </c>
      <c r="B1" s="8" t="s">
        <v>5</v>
      </c>
      <c r="C1" s="8" t="s">
        <v>6</v>
      </c>
    </row>
    <row r="2" spans="1:3" x14ac:dyDescent="0.25">
      <c r="A2" s="28" t="s">
        <v>25</v>
      </c>
      <c r="B2" s="28">
        <v>1363170</v>
      </c>
      <c r="C2" s="35">
        <f>B2/2043381%</f>
        <v>66.711494332187684</v>
      </c>
    </row>
    <row r="3" spans="1:3" x14ac:dyDescent="0.25">
      <c r="A3" s="28" t="s">
        <v>26</v>
      </c>
      <c r="B3" s="28">
        <v>355159</v>
      </c>
      <c r="C3" s="35">
        <f t="shared" ref="C3:C27" si="0">B3/2043381%</f>
        <v>17.380948535784565</v>
      </c>
    </row>
    <row r="4" spans="1:3" x14ac:dyDescent="0.25">
      <c r="A4" s="28" t="s">
        <v>29</v>
      </c>
      <c r="B4" s="28">
        <v>186505</v>
      </c>
      <c r="C4" s="35">
        <f t="shared" si="0"/>
        <v>9.1272748449750676</v>
      </c>
    </row>
    <row r="5" spans="1:3" x14ac:dyDescent="0.25">
      <c r="A5" s="28" t="s">
        <v>22</v>
      </c>
      <c r="B5" s="28">
        <v>52974</v>
      </c>
      <c r="C5" s="35">
        <f t="shared" si="0"/>
        <v>2.5924680712994785</v>
      </c>
    </row>
    <row r="6" spans="1:3" x14ac:dyDescent="0.25">
      <c r="A6" s="28" t="s">
        <v>28</v>
      </c>
      <c r="B6" s="28">
        <v>22933</v>
      </c>
      <c r="C6" s="35">
        <f t="shared" si="0"/>
        <v>1.1223066085081539</v>
      </c>
    </row>
    <row r="7" spans="1:3" x14ac:dyDescent="0.25">
      <c r="A7" s="28" t="s">
        <v>7</v>
      </c>
      <c r="B7" s="28">
        <v>20665</v>
      </c>
      <c r="C7" s="35">
        <f t="shared" si="0"/>
        <v>1.0113140916941088</v>
      </c>
    </row>
    <row r="8" spans="1:3" x14ac:dyDescent="0.25">
      <c r="A8" s="28" t="s">
        <v>21</v>
      </c>
      <c r="B8" s="28">
        <v>16229</v>
      </c>
      <c r="C8" s="35">
        <f t="shared" si="0"/>
        <v>0.79422290801372819</v>
      </c>
    </row>
    <row r="9" spans="1:3" x14ac:dyDescent="0.25">
      <c r="A9" s="28" t="s">
        <v>24</v>
      </c>
      <c r="B9" s="28">
        <v>11513</v>
      </c>
      <c r="C9" s="35">
        <f t="shared" si="0"/>
        <v>0.56342894447976166</v>
      </c>
    </row>
    <row r="10" spans="1:3" x14ac:dyDescent="0.25">
      <c r="A10" s="28" t="s">
        <v>10</v>
      </c>
      <c r="B10" s="28">
        <v>3599</v>
      </c>
      <c r="C10" s="35">
        <f t="shared" si="0"/>
        <v>0.17612965961805457</v>
      </c>
    </row>
    <row r="11" spans="1:3" x14ac:dyDescent="0.25">
      <c r="A11" s="28" t="s">
        <v>62</v>
      </c>
      <c r="B11" s="28">
        <v>3467</v>
      </c>
      <c r="C11" s="35">
        <f t="shared" si="0"/>
        <v>0.16966977768707842</v>
      </c>
    </row>
    <row r="12" spans="1:3" x14ac:dyDescent="0.25">
      <c r="A12" s="28" t="s">
        <v>61</v>
      </c>
      <c r="B12" s="28">
        <v>3314</v>
      </c>
      <c r="C12" s="35">
        <f t="shared" si="0"/>
        <v>0.16218218726708331</v>
      </c>
    </row>
    <row r="13" spans="1:3" x14ac:dyDescent="0.25">
      <c r="A13" s="28" t="s">
        <v>17</v>
      </c>
      <c r="B13" s="28">
        <v>1586</v>
      </c>
      <c r="C13" s="35">
        <f t="shared" si="0"/>
        <v>7.7616460170668117E-2</v>
      </c>
    </row>
    <row r="14" spans="1:3" x14ac:dyDescent="0.25">
      <c r="A14" s="28" t="s">
        <v>9</v>
      </c>
      <c r="B14" s="28">
        <v>731</v>
      </c>
      <c r="C14" s="35">
        <f t="shared" si="0"/>
        <v>3.5774043117754346E-2</v>
      </c>
    </row>
    <row r="15" spans="1:3" x14ac:dyDescent="0.25">
      <c r="A15" s="28" t="s">
        <v>56</v>
      </c>
      <c r="B15" s="28">
        <v>559</v>
      </c>
      <c r="C15" s="35">
        <f t="shared" si="0"/>
        <v>2.7356621207694502E-2</v>
      </c>
    </row>
    <row r="16" spans="1:3" x14ac:dyDescent="0.25">
      <c r="A16" s="28" t="s">
        <v>63</v>
      </c>
      <c r="B16" s="28">
        <v>513</v>
      </c>
      <c r="C16" s="35">
        <f t="shared" si="0"/>
        <v>2.5105450231748264E-2</v>
      </c>
    </row>
    <row r="17" spans="1:3" x14ac:dyDescent="0.25">
      <c r="A17" s="28" t="s">
        <v>58</v>
      </c>
      <c r="B17" s="28">
        <v>247</v>
      </c>
      <c r="C17" s="35">
        <f t="shared" si="0"/>
        <v>1.2087809370841756E-2</v>
      </c>
    </row>
    <row r="18" spans="1:3" x14ac:dyDescent="0.25">
      <c r="A18" s="28" t="s">
        <v>13</v>
      </c>
      <c r="B18" s="28">
        <v>96</v>
      </c>
      <c r="C18" s="35">
        <f t="shared" si="0"/>
        <v>4.6980959498008441E-3</v>
      </c>
    </row>
    <row r="19" spans="1:3" x14ac:dyDescent="0.25">
      <c r="A19" s="28" t="s">
        <v>55</v>
      </c>
      <c r="B19" s="28">
        <v>69</v>
      </c>
      <c r="C19" s="35">
        <f t="shared" si="0"/>
        <v>3.3767564639193568E-3</v>
      </c>
    </row>
    <row r="20" spans="1:3" x14ac:dyDescent="0.25">
      <c r="A20" s="28" t="s">
        <v>27</v>
      </c>
      <c r="B20" s="28">
        <v>30</v>
      </c>
      <c r="C20" s="35">
        <f t="shared" si="0"/>
        <v>1.4681549843127638E-3</v>
      </c>
    </row>
    <row r="21" spans="1:3" x14ac:dyDescent="0.25">
      <c r="A21" s="28" t="s">
        <v>12</v>
      </c>
      <c r="B21" s="28">
        <v>10</v>
      </c>
      <c r="C21" s="35">
        <f t="shared" si="0"/>
        <v>4.8938499477092128E-4</v>
      </c>
    </row>
    <row r="22" spans="1:3" x14ac:dyDescent="0.25">
      <c r="A22" s="28" t="s">
        <v>18</v>
      </c>
      <c r="B22" s="28">
        <v>6</v>
      </c>
      <c r="C22" s="35">
        <f t="shared" si="0"/>
        <v>2.9363099686255276E-4</v>
      </c>
    </row>
    <row r="23" spans="1:3" x14ac:dyDescent="0.25">
      <c r="A23" s="28" t="s">
        <v>59</v>
      </c>
      <c r="B23" s="28">
        <v>2</v>
      </c>
      <c r="C23" s="35">
        <f t="shared" si="0"/>
        <v>9.7876998954184261E-5</v>
      </c>
    </row>
    <row r="24" spans="1:3" x14ac:dyDescent="0.25">
      <c r="A24" s="28" t="s">
        <v>66</v>
      </c>
      <c r="B24" s="28">
        <v>1</v>
      </c>
      <c r="C24" s="35">
        <f t="shared" si="0"/>
        <v>4.8938499477092131E-5</v>
      </c>
    </row>
    <row r="25" spans="1:3" x14ac:dyDescent="0.25">
      <c r="A25" s="28" t="s">
        <v>14</v>
      </c>
      <c r="B25" s="28">
        <v>1</v>
      </c>
      <c r="C25" s="35">
        <f t="shared" si="0"/>
        <v>4.8938499477092131E-5</v>
      </c>
    </row>
    <row r="26" spans="1:3" x14ac:dyDescent="0.25">
      <c r="A26" s="28" t="s">
        <v>64</v>
      </c>
      <c r="B26" s="28">
        <v>1</v>
      </c>
      <c r="C26" s="35">
        <f t="shared" si="0"/>
        <v>4.8938499477092131E-5</v>
      </c>
    </row>
    <row r="27" spans="1:3" x14ac:dyDescent="0.25">
      <c r="A27" s="28" t="s">
        <v>65</v>
      </c>
      <c r="B27" s="28">
        <v>1</v>
      </c>
      <c r="C27" s="35">
        <f t="shared" si="0"/>
        <v>4.8938499477092131E-5</v>
      </c>
    </row>
    <row r="28" spans="1:3" x14ac:dyDescent="0.25">
      <c r="A28" s="6"/>
      <c r="B28" s="6"/>
      <c r="C28" s="28"/>
    </row>
    <row r="29" spans="1:3" x14ac:dyDescent="0.25">
      <c r="A29" s="6"/>
      <c r="B29" s="6"/>
      <c r="C29" s="28"/>
    </row>
    <row r="30" spans="1:3" x14ac:dyDescent="0.25">
      <c r="A30" s="6"/>
      <c r="B30" s="6"/>
      <c r="C30" s="28"/>
    </row>
    <row r="31" spans="1:3" x14ac:dyDescent="0.25">
      <c r="A31" s="6"/>
      <c r="B31" s="6"/>
      <c r="C31" s="28"/>
    </row>
    <row r="32" spans="1:3" x14ac:dyDescent="0.25">
      <c r="A32" s="6"/>
      <c r="B32" s="6"/>
      <c r="C32" s="28"/>
    </row>
    <row r="33" spans="1:3" x14ac:dyDescent="0.25">
      <c r="A33" s="6"/>
      <c r="B33" s="6"/>
      <c r="C33" s="28"/>
    </row>
    <row r="34" spans="1:3" x14ac:dyDescent="0.25">
      <c r="A34" s="6"/>
      <c r="B34" s="6"/>
      <c r="C34" s="28"/>
    </row>
    <row r="35" spans="1:3" x14ac:dyDescent="0.25">
      <c r="A35" s="6"/>
      <c r="B35" s="6"/>
      <c r="C35" s="28"/>
    </row>
    <row r="36" spans="1:3" x14ac:dyDescent="0.25">
      <c r="A36" s="6"/>
      <c r="B36" s="6"/>
      <c r="C36" s="28"/>
    </row>
    <row r="37" spans="1:3" x14ac:dyDescent="0.25">
      <c r="A37" s="6"/>
      <c r="B37" s="6"/>
      <c r="C37" s="28"/>
    </row>
    <row r="38" spans="1:3" x14ac:dyDescent="0.25">
      <c r="A38" s="6"/>
      <c r="B38" s="6"/>
      <c r="C38" s="28"/>
    </row>
    <row r="39" spans="1:3" x14ac:dyDescent="0.25">
      <c r="A39" s="28"/>
      <c r="B39" s="28">
        <f>SUM(B2:B31)</f>
        <v>2043381</v>
      </c>
      <c r="C39" s="28"/>
    </row>
    <row r="40" spans="1:3" x14ac:dyDescent="0.25">
      <c r="A40" s="6"/>
      <c r="B40" s="6"/>
      <c r="C40" s="28"/>
    </row>
    <row r="41" spans="1:3" x14ac:dyDescent="0.25">
      <c r="A41" s="6"/>
      <c r="B41" s="6"/>
      <c r="C41" s="28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euil214"/>
  <dimension ref="A1:J31"/>
  <sheetViews>
    <sheetView topLeftCell="C5" workbookViewId="0">
      <selection activeCell="F12" sqref="F12"/>
    </sheetView>
  </sheetViews>
  <sheetFormatPr defaultColWidth="11.42578125" defaultRowHeight="15" x14ac:dyDescent="0.25"/>
  <cols>
    <col min="5" max="5" width="26.42578125" bestFit="1" customWidth="1"/>
    <col min="6" max="6" width="23.28515625" bestFit="1" customWidth="1"/>
  </cols>
  <sheetData>
    <row r="1" spans="1:6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19</v>
      </c>
      <c r="F1" s="3" t="s">
        <v>20</v>
      </c>
    </row>
    <row r="2" spans="1:6" x14ac:dyDescent="0.25">
      <c r="A2" s="2">
        <v>45078</v>
      </c>
      <c r="B2" s="32">
        <v>893395</v>
      </c>
      <c r="C2" s="32">
        <v>65686</v>
      </c>
      <c r="D2" s="32">
        <v>959081</v>
      </c>
      <c r="E2" s="33">
        <v>93.15</v>
      </c>
      <c r="F2" s="34">
        <v>99.64</v>
      </c>
    </row>
    <row r="3" spans="1:6" x14ac:dyDescent="0.25">
      <c r="A3" s="2">
        <v>45079</v>
      </c>
      <c r="B3" s="32">
        <v>914338</v>
      </c>
      <c r="C3" s="32">
        <v>64152</v>
      </c>
      <c r="D3" s="32">
        <v>978490</v>
      </c>
      <c r="E3" s="33">
        <v>93.44</v>
      </c>
      <c r="F3" s="34">
        <v>99.68</v>
      </c>
    </row>
    <row r="4" spans="1:6" x14ac:dyDescent="0.25">
      <c r="A4" s="2">
        <v>45080</v>
      </c>
      <c r="B4" s="32">
        <v>975607</v>
      </c>
      <c r="C4" s="32">
        <v>68336</v>
      </c>
      <c r="D4" s="32">
        <v>1043943</v>
      </c>
      <c r="E4" s="33">
        <v>93.45</v>
      </c>
      <c r="F4" s="34">
        <v>99.65</v>
      </c>
    </row>
    <row r="5" spans="1:6" x14ac:dyDescent="0.25">
      <c r="A5" s="2">
        <v>45081</v>
      </c>
      <c r="B5" s="32">
        <v>925262</v>
      </c>
      <c r="C5" s="32">
        <v>78161</v>
      </c>
      <c r="D5" s="32">
        <v>1003423</v>
      </c>
      <c r="E5" s="33">
        <v>92.21</v>
      </c>
      <c r="F5" s="34">
        <v>99.59</v>
      </c>
    </row>
    <row r="6" spans="1:6" x14ac:dyDescent="0.25">
      <c r="A6" s="2">
        <v>45082</v>
      </c>
      <c r="B6" s="32">
        <v>937833</v>
      </c>
      <c r="C6" s="32">
        <v>69618</v>
      </c>
      <c r="D6" s="32">
        <v>1007451</v>
      </c>
      <c r="E6" s="33">
        <v>93.09</v>
      </c>
      <c r="F6" s="34">
        <v>99.65</v>
      </c>
    </row>
    <row r="7" spans="1:6" x14ac:dyDescent="0.25">
      <c r="A7" s="2">
        <v>45083</v>
      </c>
      <c r="B7" s="32">
        <v>974932</v>
      </c>
      <c r="C7" s="32">
        <v>73332</v>
      </c>
      <c r="D7" s="32">
        <v>1048264</v>
      </c>
      <c r="E7" s="33">
        <v>93</v>
      </c>
      <c r="F7" s="34">
        <v>99.6</v>
      </c>
    </row>
    <row r="8" spans="1:6" x14ac:dyDescent="0.25">
      <c r="A8" s="2">
        <v>45084</v>
      </c>
      <c r="B8" s="32">
        <v>847420</v>
      </c>
      <c r="C8" s="32">
        <v>66128</v>
      </c>
      <c r="D8" s="32">
        <v>913548</v>
      </c>
      <c r="E8" s="33">
        <v>92.76</v>
      </c>
      <c r="F8" s="34">
        <v>99.65</v>
      </c>
    </row>
    <row r="9" spans="1:6" x14ac:dyDescent="0.25">
      <c r="A9" s="2">
        <v>45085</v>
      </c>
      <c r="B9" s="32">
        <v>949082</v>
      </c>
      <c r="C9" s="32">
        <v>67145</v>
      </c>
      <c r="D9" s="32">
        <v>1016227</v>
      </c>
      <c r="E9" s="33">
        <v>93.39</v>
      </c>
      <c r="F9" s="34">
        <v>99.67</v>
      </c>
    </row>
    <row r="10" spans="1:6" x14ac:dyDescent="0.25">
      <c r="A10" s="2">
        <v>45086</v>
      </c>
      <c r="B10" s="32">
        <v>984176</v>
      </c>
      <c r="C10" s="36">
        <v>72631</v>
      </c>
      <c r="D10" s="36">
        <v>1056807</v>
      </c>
      <c r="E10" s="37">
        <v>93.12</v>
      </c>
      <c r="F10" s="34">
        <v>99.65</v>
      </c>
    </row>
    <row r="11" spans="1:6" x14ac:dyDescent="0.25">
      <c r="A11" s="2">
        <v>45087</v>
      </c>
      <c r="B11" s="32">
        <v>838823</v>
      </c>
      <c r="C11" s="32">
        <v>71568</v>
      </c>
      <c r="D11" s="32">
        <v>910391</v>
      </c>
      <c r="E11" s="33">
        <v>92.14</v>
      </c>
      <c r="F11" s="34">
        <v>99.67</v>
      </c>
    </row>
    <row r="12" spans="1:6" x14ac:dyDescent="0.25">
      <c r="A12" s="2">
        <v>45088</v>
      </c>
      <c r="B12" s="32">
        <v>878023</v>
      </c>
      <c r="C12" s="32">
        <v>69861</v>
      </c>
      <c r="D12" s="32">
        <v>947884</v>
      </c>
      <c r="E12" s="33">
        <v>92.63</v>
      </c>
      <c r="F12" s="34">
        <v>99.56</v>
      </c>
    </row>
    <row r="13" spans="1:6" x14ac:dyDescent="0.25">
      <c r="A13" s="2">
        <v>45089</v>
      </c>
      <c r="B13" s="32">
        <v>952453</v>
      </c>
      <c r="C13" s="32">
        <v>66544</v>
      </c>
      <c r="D13" s="32">
        <v>1018997</v>
      </c>
      <c r="E13" s="33">
        <v>93.46</v>
      </c>
      <c r="F13" s="34">
        <v>99.63</v>
      </c>
    </row>
    <row r="14" spans="1:6" x14ac:dyDescent="0.25">
      <c r="A14" s="2">
        <v>45090</v>
      </c>
      <c r="B14" s="32">
        <v>974619</v>
      </c>
      <c r="C14" s="32">
        <v>66521</v>
      </c>
      <c r="D14" s="32">
        <v>1041140</v>
      </c>
      <c r="E14" s="33">
        <v>93.61</v>
      </c>
      <c r="F14" s="34">
        <v>99.69</v>
      </c>
    </row>
    <row r="15" spans="1:6" x14ac:dyDescent="0.25">
      <c r="A15" s="2">
        <v>45091</v>
      </c>
      <c r="B15" s="32">
        <v>876689</v>
      </c>
      <c r="C15" s="32">
        <v>69759</v>
      </c>
      <c r="D15" s="32">
        <v>946448</v>
      </c>
      <c r="E15" s="33">
        <v>92.63</v>
      </c>
      <c r="F15" s="34">
        <v>99.74</v>
      </c>
    </row>
    <row r="16" spans="1:6" x14ac:dyDescent="0.25">
      <c r="A16" s="2">
        <v>45092</v>
      </c>
      <c r="B16" s="32">
        <v>876866</v>
      </c>
      <c r="C16" s="32">
        <v>61375</v>
      </c>
      <c r="D16" s="32">
        <v>938241</v>
      </c>
      <c r="E16" s="33">
        <v>93.46</v>
      </c>
      <c r="F16" s="34">
        <v>99.67</v>
      </c>
    </row>
    <row r="17" spans="1:10" x14ac:dyDescent="0.25">
      <c r="A17" s="2">
        <v>45093</v>
      </c>
      <c r="B17" s="32">
        <v>975655</v>
      </c>
      <c r="C17" s="32">
        <v>68774</v>
      </c>
      <c r="D17" s="32">
        <v>1044429</v>
      </c>
      <c r="E17" s="33">
        <v>93.41</v>
      </c>
      <c r="F17" s="34">
        <v>99.66</v>
      </c>
    </row>
    <row r="18" spans="1:10" x14ac:dyDescent="0.25">
      <c r="A18" s="2">
        <v>45094</v>
      </c>
      <c r="B18" s="32">
        <v>916571</v>
      </c>
      <c r="C18" s="32">
        <v>73781</v>
      </c>
      <c r="D18" s="32">
        <v>990352</v>
      </c>
      <c r="E18" s="33">
        <v>92.55</v>
      </c>
      <c r="F18" s="34">
        <v>99.69</v>
      </c>
    </row>
    <row r="19" spans="1:10" x14ac:dyDescent="0.25">
      <c r="A19" s="2">
        <v>45095</v>
      </c>
      <c r="B19" s="32">
        <v>877216</v>
      </c>
      <c r="C19" s="32">
        <v>71243</v>
      </c>
      <c r="D19" s="32">
        <v>948459</v>
      </c>
      <c r="E19" s="33">
        <v>92.48</v>
      </c>
      <c r="F19" s="34">
        <v>99.73</v>
      </c>
    </row>
    <row r="20" spans="1:10" x14ac:dyDescent="0.25">
      <c r="A20" s="2">
        <v>45096</v>
      </c>
      <c r="B20" s="32">
        <v>853985</v>
      </c>
      <c r="C20" s="32">
        <v>67880</v>
      </c>
      <c r="D20" s="32">
        <v>921865</v>
      </c>
      <c r="E20" s="33">
        <v>92.64</v>
      </c>
      <c r="F20" s="34">
        <v>99.75</v>
      </c>
      <c r="G20" s="4"/>
    </row>
    <row r="21" spans="1:10" x14ac:dyDescent="0.25">
      <c r="A21" s="2">
        <v>45097</v>
      </c>
      <c r="B21" s="32">
        <v>870973</v>
      </c>
      <c r="C21" s="32">
        <v>66396</v>
      </c>
      <c r="D21" s="32">
        <v>937369</v>
      </c>
      <c r="E21" s="33">
        <v>92.92</v>
      </c>
      <c r="F21" s="34">
        <v>99.78</v>
      </c>
      <c r="G21" s="4"/>
    </row>
    <row r="22" spans="1:10" x14ac:dyDescent="0.25">
      <c r="A22" s="2">
        <v>45098</v>
      </c>
      <c r="B22" s="32">
        <v>798857</v>
      </c>
      <c r="C22" s="32">
        <v>57307</v>
      </c>
      <c r="D22" s="32">
        <v>856164</v>
      </c>
      <c r="E22" s="33">
        <v>93.31</v>
      </c>
      <c r="F22" s="34">
        <v>99.67</v>
      </c>
      <c r="G22" s="14"/>
      <c r="H22" s="10"/>
      <c r="I22" s="10"/>
      <c r="J22" s="10"/>
    </row>
    <row r="23" spans="1:10" x14ac:dyDescent="0.25">
      <c r="A23" s="2">
        <v>45099</v>
      </c>
      <c r="B23" s="32">
        <v>887844</v>
      </c>
      <c r="C23" s="32">
        <v>61543</v>
      </c>
      <c r="D23" s="32">
        <v>949387</v>
      </c>
      <c r="E23" s="33">
        <v>93.52</v>
      </c>
      <c r="F23" s="34">
        <v>99.76</v>
      </c>
      <c r="G23" s="10"/>
      <c r="H23" s="10"/>
      <c r="I23" s="10"/>
      <c r="J23" s="10"/>
    </row>
    <row r="24" spans="1:10" x14ac:dyDescent="0.25">
      <c r="A24" s="2">
        <v>45100</v>
      </c>
      <c r="B24" s="32">
        <v>920573</v>
      </c>
      <c r="C24" s="32">
        <v>67959</v>
      </c>
      <c r="D24" s="32">
        <v>988532</v>
      </c>
      <c r="E24" s="33">
        <v>93.12</v>
      </c>
      <c r="F24" s="34">
        <v>99.67</v>
      </c>
      <c r="G24" s="10"/>
      <c r="H24" s="10"/>
      <c r="I24" s="10"/>
      <c r="J24" s="10"/>
    </row>
    <row r="25" spans="1:10" x14ac:dyDescent="0.25">
      <c r="A25" s="2">
        <v>45101</v>
      </c>
      <c r="B25" s="32">
        <v>872502</v>
      </c>
      <c r="C25" s="32">
        <v>70012</v>
      </c>
      <c r="D25" s="32">
        <v>942514</v>
      </c>
      <c r="E25" s="33">
        <v>92.57</v>
      </c>
      <c r="F25" s="34">
        <v>99.71</v>
      </c>
    </row>
    <row r="26" spans="1:10" x14ac:dyDescent="0.25">
      <c r="A26" s="2">
        <v>45102</v>
      </c>
      <c r="B26" s="32">
        <v>810321</v>
      </c>
      <c r="C26" s="32">
        <v>65343</v>
      </c>
      <c r="D26" s="32">
        <v>875664</v>
      </c>
      <c r="E26" s="33">
        <v>92.53</v>
      </c>
      <c r="F26" s="34">
        <v>99.71</v>
      </c>
    </row>
    <row r="27" spans="1:10" x14ac:dyDescent="0.25">
      <c r="A27" s="2">
        <v>45103</v>
      </c>
      <c r="B27" s="32">
        <v>946510</v>
      </c>
      <c r="C27" s="32">
        <v>66637</v>
      </c>
      <c r="D27" s="32">
        <v>1013147</v>
      </c>
      <c r="E27" s="33">
        <v>93.42</v>
      </c>
      <c r="F27" s="34">
        <v>99.74</v>
      </c>
      <c r="H27" s="4"/>
    </row>
    <row r="28" spans="1:10" x14ac:dyDescent="0.25">
      <c r="A28" s="2">
        <v>45104</v>
      </c>
      <c r="B28" s="32">
        <v>1054977</v>
      </c>
      <c r="C28" s="32">
        <v>72955</v>
      </c>
      <c r="D28" s="32">
        <v>1127932</v>
      </c>
      <c r="E28" s="33">
        <v>93.53</v>
      </c>
      <c r="F28" s="34">
        <v>99.86</v>
      </c>
    </row>
    <row r="29" spans="1:10" x14ac:dyDescent="0.25">
      <c r="A29" s="2">
        <v>45105</v>
      </c>
      <c r="B29" s="32">
        <v>985738</v>
      </c>
      <c r="C29" s="32">
        <v>82936</v>
      </c>
      <c r="D29" s="32">
        <v>1068674</v>
      </c>
      <c r="E29" s="33">
        <v>92.24</v>
      </c>
      <c r="F29" s="34">
        <v>99.66</v>
      </c>
    </row>
    <row r="30" spans="1:10" x14ac:dyDescent="0.25">
      <c r="A30" s="2">
        <v>45106</v>
      </c>
      <c r="B30" s="32">
        <v>882477</v>
      </c>
      <c r="C30" s="32">
        <v>72140</v>
      </c>
      <c r="D30" s="32">
        <v>954617</v>
      </c>
      <c r="E30" s="33">
        <v>92.44</v>
      </c>
      <c r="F30" s="34">
        <v>99.74</v>
      </c>
    </row>
    <row r="31" spans="1:10" x14ac:dyDescent="0.25">
      <c r="A31" s="2">
        <v>45107</v>
      </c>
      <c r="B31" s="32">
        <v>981406</v>
      </c>
      <c r="C31" s="32">
        <v>68596</v>
      </c>
      <c r="D31" s="32">
        <v>1050002</v>
      </c>
      <c r="E31" s="33">
        <v>93.46</v>
      </c>
      <c r="F31" s="34">
        <v>99.72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Feuil221"/>
  <dimension ref="A1:C41"/>
  <sheetViews>
    <sheetView workbookViewId="0">
      <selection activeCell="A2" sqref="A2"/>
    </sheetView>
  </sheetViews>
  <sheetFormatPr defaultColWidth="11.42578125" defaultRowHeight="15" x14ac:dyDescent="0.25"/>
  <cols>
    <col min="1" max="1" width="41.85546875" bestFit="1" customWidth="1"/>
  </cols>
  <sheetData>
    <row r="1" spans="1:3" x14ac:dyDescent="0.25">
      <c r="A1" s="8" t="s">
        <v>4</v>
      </c>
      <c r="B1" s="8" t="s">
        <v>5</v>
      </c>
      <c r="C1" s="8" t="s">
        <v>6</v>
      </c>
    </row>
    <row r="2" spans="1:3" x14ac:dyDescent="0.25">
      <c r="A2" s="28" t="s">
        <v>25</v>
      </c>
      <c r="B2" s="28">
        <v>1387924</v>
      </c>
      <c r="C2" s="35">
        <f>B2/2064075%</f>
        <v>67.241936460642179</v>
      </c>
    </row>
    <row r="3" spans="1:3" x14ac:dyDescent="0.25">
      <c r="A3" s="28" t="s">
        <v>26</v>
      </c>
      <c r="B3" s="28">
        <v>332618</v>
      </c>
      <c r="C3" s="35">
        <f t="shared" ref="C3:C26" si="0">B3/2064075%</f>
        <v>16.114627617698002</v>
      </c>
    </row>
    <row r="4" spans="1:3" x14ac:dyDescent="0.25">
      <c r="A4" s="28" t="s">
        <v>29</v>
      </c>
      <c r="B4" s="28">
        <v>214505</v>
      </c>
      <c r="C4" s="35">
        <f t="shared" si="0"/>
        <v>10.392306481111394</v>
      </c>
    </row>
    <row r="5" spans="1:3" x14ac:dyDescent="0.25">
      <c r="A5" s="28" t="s">
        <v>22</v>
      </c>
      <c r="B5" s="28">
        <v>51136</v>
      </c>
      <c r="C5" s="35">
        <f t="shared" si="0"/>
        <v>2.4774293569758852</v>
      </c>
    </row>
    <row r="6" spans="1:3" x14ac:dyDescent="0.25">
      <c r="A6" s="28" t="s">
        <v>28</v>
      </c>
      <c r="B6" s="28">
        <v>21560</v>
      </c>
      <c r="C6" s="35">
        <f t="shared" si="0"/>
        <v>1.0445356878989378</v>
      </c>
    </row>
    <row r="7" spans="1:3" x14ac:dyDescent="0.25">
      <c r="A7" s="28" t="s">
        <v>7</v>
      </c>
      <c r="B7" s="28">
        <v>17902</v>
      </c>
      <c r="C7" s="35">
        <f t="shared" si="0"/>
        <v>0.86731344549011058</v>
      </c>
    </row>
    <row r="8" spans="1:3" x14ac:dyDescent="0.25">
      <c r="A8" s="28" t="s">
        <v>21</v>
      </c>
      <c r="B8" s="28">
        <v>15388</v>
      </c>
      <c r="C8" s="35">
        <f t="shared" si="0"/>
        <v>0.7455155457044923</v>
      </c>
    </row>
    <row r="9" spans="1:3" x14ac:dyDescent="0.25">
      <c r="A9" s="28" t="s">
        <v>24</v>
      </c>
      <c r="B9" s="28">
        <v>9851</v>
      </c>
      <c r="C9" s="35">
        <f t="shared" si="0"/>
        <v>0.47725978949408332</v>
      </c>
    </row>
    <row r="10" spans="1:3" x14ac:dyDescent="0.25">
      <c r="A10" s="28" t="s">
        <v>10</v>
      </c>
      <c r="B10" s="28">
        <v>3854</v>
      </c>
      <c r="C10" s="35">
        <f t="shared" si="0"/>
        <v>0.18671802138972662</v>
      </c>
    </row>
    <row r="11" spans="1:3" x14ac:dyDescent="0.25">
      <c r="A11" s="28" t="s">
        <v>62</v>
      </c>
      <c r="B11" s="28">
        <v>2971</v>
      </c>
      <c r="C11" s="35">
        <f t="shared" si="0"/>
        <v>0.14393856812373582</v>
      </c>
    </row>
    <row r="12" spans="1:3" x14ac:dyDescent="0.25">
      <c r="A12" s="28" t="s">
        <v>61</v>
      </c>
      <c r="B12" s="28">
        <v>2877</v>
      </c>
      <c r="C12" s="35">
        <f t="shared" si="0"/>
        <v>0.13938447004105955</v>
      </c>
    </row>
    <row r="13" spans="1:3" x14ac:dyDescent="0.25">
      <c r="A13" s="28" t="s">
        <v>17</v>
      </c>
      <c r="B13" s="28">
        <v>1354</v>
      </c>
      <c r="C13" s="35">
        <f t="shared" si="0"/>
        <v>6.5598391531315484E-2</v>
      </c>
    </row>
    <row r="14" spans="1:3" x14ac:dyDescent="0.25">
      <c r="A14" s="28" t="s">
        <v>56</v>
      </c>
      <c r="B14" s="28">
        <v>792</v>
      </c>
      <c r="C14" s="35">
        <f t="shared" si="0"/>
        <v>3.837069873914465E-2</v>
      </c>
    </row>
    <row r="15" spans="1:3" x14ac:dyDescent="0.25">
      <c r="A15" s="28" t="s">
        <v>9</v>
      </c>
      <c r="B15" s="28">
        <v>668</v>
      </c>
      <c r="C15" s="35">
        <f t="shared" si="0"/>
        <v>3.236316509816746E-2</v>
      </c>
    </row>
    <row r="16" spans="1:3" x14ac:dyDescent="0.25">
      <c r="A16" s="28" t="s">
        <v>63</v>
      </c>
      <c r="B16" s="28">
        <v>322</v>
      </c>
      <c r="C16" s="35">
        <f t="shared" si="0"/>
        <v>1.5600208325763356E-2</v>
      </c>
    </row>
    <row r="17" spans="1:3" x14ac:dyDescent="0.25">
      <c r="A17" s="28" t="s">
        <v>55</v>
      </c>
      <c r="B17" s="28">
        <v>148</v>
      </c>
      <c r="C17" s="35">
        <f t="shared" si="0"/>
        <v>7.1702820876179399E-3</v>
      </c>
    </row>
    <row r="18" spans="1:3" x14ac:dyDescent="0.25">
      <c r="A18" s="28" t="s">
        <v>13</v>
      </c>
      <c r="B18" s="28">
        <v>84</v>
      </c>
      <c r="C18" s="35">
        <f t="shared" si="0"/>
        <v>4.0696195632426149E-3</v>
      </c>
    </row>
    <row r="19" spans="1:3" x14ac:dyDescent="0.25">
      <c r="A19" s="28" t="s">
        <v>58</v>
      </c>
      <c r="B19" s="28">
        <v>58</v>
      </c>
      <c r="C19" s="35">
        <f t="shared" si="0"/>
        <v>2.8099754127151387E-3</v>
      </c>
    </row>
    <row r="20" spans="1:3" x14ac:dyDescent="0.25">
      <c r="A20" s="28" t="s">
        <v>27</v>
      </c>
      <c r="B20" s="28">
        <v>36</v>
      </c>
      <c r="C20" s="35">
        <f t="shared" si="0"/>
        <v>1.7441226699611205E-3</v>
      </c>
    </row>
    <row r="21" spans="1:3" x14ac:dyDescent="0.25">
      <c r="A21" s="28" t="s">
        <v>18</v>
      </c>
      <c r="B21" s="28">
        <v>10</v>
      </c>
      <c r="C21" s="35">
        <f t="shared" si="0"/>
        <v>4.8447851943364463E-4</v>
      </c>
    </row>
    <row r="22" spans="1:3" x14ac:dyDescent="0.25">
      <c r="A22" s="28" t="s">
        <v>12</v>
      </c>
      <c r="B22" s="28">
        <v>10</v>
      </c>
      <c r="C22" s="35">
        <f t="shared" si="0"/>
        <v>4.8447851943364463E-4</v>
      </c>
    </row>
    <row r="23" spans="1:3" x14ac:dyDescent="0.25">
      <c r="A23" s="28" t="s">
        <v>14</v>
      </c>
      <c r="B23" s="28">
        <v>4</v>
      </c>
      <c r="C23" s="35">
        <f t="shared" si="0"/>
        <v>1.9379140777345784E-4</v>
      </c>
    </row>
    <row r="24" spans="1:3" x14ac:dyDescent="0.25">
      <c r="A24" s="28" t="s">
        <v>64</v>
      </c>
      <c r="B24" s="28">
        <v>1</v>
      </c>
      <c r="C24" s="35">
        <f t="shared" si="0"/>
        <v>4.8447851943364459E-5</v>
      </c>
    </row>
    <row r="25" spans="1:3" x14ac:dyDescent="0.25">
      <c r="A25" s="28" t="s">
        <v>59</v>
      </c>
      <c r="B25" s="28">
        <v>1</v>
      </c>
      <c r="C25" s="35">
        <f t="shared" si="0"/>
        <v>4.8447851943364459E-5</v>
      </c>
    </row>
    <row r="26" spans="1:3" x14ac:dyDescent="0.25">
      <c r="A26" s="28" t="s">
        <v>67</v>
      </c>
      <c r="B26" s="28">
        <v>1</v>
      </c>
      <c r="C26" s="35">
        <f t="shared" si="0"/>
        <v>4.8447851943364459E-5</v>
      </c>
    </row>
    <row r="27" spans="1:3" x14ac:dyDescent="0.25">
      <c r="A27" s="28"/>
      <c r="B27" s="28"/>
      <c r="C27" s="35"/>
    </row>
    <row r="28" spans="1:3" x14ac:dyDescent="0.25">
      <c r="A28" s="6"/>
      <c r="B28" s="6"/>
      <c r="C28" s="28"/>
    </row>
    <row r="29" spans="1:3" x14ac:dyDescent="0.25">
      <c r="A29" s="6"/>
      <c r="B29" s="6"/>
      <c r="C29" s="28"/>
    </row>
    <row r="30" spans="1:3" x14ac:dyDescent="0.25">
      <c r="A30" s="6"/>
      <c r="B30" s="6"/>
      <c r="C30" s="28"/>
    </row>
    <row r="31" spans="1:3" x14ac:dyDescent="0.25">
      <c r="A31" s="6"/>
      <c r="B31" s="6"/>
      <c r="C31" s="28"/>
    </row>
    <row r="32" spans="1:3" x14ac:dyDescent="0.25">
      <c r="A32" s="6"/>
      <c r="B32" s="6"/>
      <c r="C32" s="28"/>
    </row>
    <row r="33" spans="1:3" x14ac:dyDescent="0.25">
      <c r="A33" s="6"/>
      <c r="B33" s="6"/>
      <c r="C33" s="28"/>
    </row>
    <row r="34" spans="1:3" x14ac:dyDescent="0.25">
      <c r="A34" s="6"/>
      <c r="B34" s="6"/>
      <c r="C34" s="28"/>
    </row>
    <row r="35" spans="1:3" x14ac:dyDescent="0.25">
      <c r="A35" s="6"/>
      <c r="B35" s="6"/>
      <c r="C35" s="28"/>
    </row>
    <row r="36" spans="1:3" x14ac:dyDescent="0.25">
      <c r="A36" s="6"/>
      <c r="B36" s="6"/>
      <c r="C36" s="28"/>
    </row>
    <row r="37" spans="1:3" x14ac:dyDescent="0.25">
      <c r="A37" s="6"/>
      <c r="B37" s="6"/>
      <c r="C37" s="28"/>
    </row>
    <row r="38" spans="1:3" x14ac:dyDescent="0.25">
      <c r="A38" s="6"/>
      <c r="B38" s="6"/>
      <c r="C38" s="28"/>
    </row>
    <row r="39" spans="1:3" x14ac:dyDescent="0.25">
      <c r="A39" s="28"/>
      <c r="B39" s="28">
        <f>SUM(B2:B31)</f>
        <v>2064075</v>
      </c>
      <c r="C39" s="28"/>
    </row>
    <row r="40" spans="1:3" x14ac:dyDescent="0.25">
      <c r="A40" s="6"/>
      <c r="B40" s="6"/>
      <c r="C40" s="28"/>
    </row>
    <row r="41" spans="1:3" x14ac:dyDescent="0.25">
      <c r="A41" s="6"/>
      <c r="B41" s="6"/>
      <c r="C41" s="28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Feuil215"/>
  <dimension ref="A1:J33"/>
  <sheetViews>
    <sheetView topLeftCell="A15" workbookViewId="0">
      <selection activeCell="D32" sqref="D32"/>
    </sheetView>
  </sheetViews>
  <sheetFormatPr defaultColWidth="11.42578125" defaultRowHeight="15" x14ac:dyDescent="0.25"/>
  <cols>
    <col min="5" max="5" width="26.42578125" bestFit="1" customWidth="1"/>
    <col min="6" max="6" width="23.28515625" bestFit="1" customWidth="1"/>
  </cols>
  <sheetData>
    <row r="1" spans="1:6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19</v>
      </c>
      <c r="F1" s="3" t="s">
        <v>20</v>
      </c>
    </row>
    <row r="2" spans="1:6" x14ac:dyDescent="0.25">
      <c r="A2" s="2">
        <v>45108</v>
      </c>
      <c r="B2" s="32">
        <v>883785</v>
      </c>
      <c r="C2" s="32">
        <v>65445</v>
      </c>
      <c r="D2" s="32">
        <v>949230</v>
      </c>
      <c r="E2" s="33">
        <v>93.1</v>
      </c>
      <c r="F2" s="34">
        <v>99.76</v>
      </c>
    </row>
    <row r="3" spans="1:6" x14ac:dyDescent="0.25">
      <c r="A3" s="2">
        <v>45109</v>
      </c>
      <c r="B3" s="32">
        <v>799022</v>
      </c>
      <c r="C3" s="32">
        <v>66224</v>
      </c>
      <c r="D3" s="32">
        <v>865246</v>
      </c>
      <c r="E3" s="33">
        <v>92.34</v>
      </c>
      <c r="F3" s="34">
        <v>99.76</v>
      </c>
    </row>
    <row r="4" spans="1:6" x14ac:dyDescent="0.25">
      <c r="A4" s="2">
        <v>45110</v>
      </c>
      <c r="B4" s="32">
        <v>881809</v>
      </c>
      <c r="C4" s="32">
        <v>62605</v>
      </c>
      <c r="D4" s="32">
        <v>944414</v>
      </c>
      <c r="E4" s="33">
        <v>93.37</v>
      </c>
      <c r="F4" s="34">
        <v>99.7</v>
      </c>
    </row>
    <row r="5" spans="1:6" x14ac:dyDescent="0.25">
      <c r="A5" s="2">
        <v>45111</v>
      </c>
      <c r="B5" s="32">
        <v>973098</v>
      </c>
      <c r="C5" s="32">
        <v>63120</v>
      </c>
      <c r="D5" s="32">
        <v>1036218</v>
      </c>
      <c r="E5" s="33">
        <v>93.91</v>
      </c>
      <c r="F5" s="34">
        <v>99.66</v>
      </c>
    </row>
    <row r="6" spans="1:6" x14ac:dyDescent="0.25">
      <c r="A6" s="2">
        <v>45112</v>
      </c>
      <c r="B6" s="32">
        <v>959778</v>
      </c>
      <c r="C6" s="32">
        <v>70789</v>
      </c>
      <c r="D6" s="32">
        <v>1030567</v>
      </c>
      <c r="E6" s="33">
        <v>93.13</v>
      </c>
      <c r="F6" s="34">
        <v>99.7</v>
      </c>
    </row>
    <row r="7" spans="1:6" x14ac:dyDescent="0.25">
      <c r="A7" s="2">
        <v>45113</v>
      </c>
      <c r="B7" s="32">
        <v>862489</v>
      </c>
      <c r="C7" s="32">
        <v>67463</v>
      </c>
      <c r="D7" s="32">
        <v>929952</v>
      </c>
      <c r="E7" s="33">
        <v>92.75</v>
      </c>
      <c r="F7" s="34">
        <v>99.72</v>
      </c>
    </row>
    <row r="8" spans="1:6" x14ac:dyDescent="0.25">
      <c r="A8" s="2">
        <v>45114</v>
      </c>
      <c r="B8" s="32">
        <v>973838</v>
      </c>
      <c r="C8" s="32">
        <v>71320</v>
      </c>
      <c r="D8" s="32">
        <v>1045158</v>
      </c>
      <c r="E8" s="33">
        <v>93.18</v>
      </c>
      <c r="F8" s="7">
        <v>99.55</v>
      </c>
    </row>
    <row r="9" spans="1:6" x14ac:dyDescent="0.25">
      <c r="A9" s="2">
        <v>45115</v>
      </c>
      <c r="B9" s="32">
        <v>912229</v>
      </c>
      <c r="C9" s="32">
        <v>68944</v>
      </c>
      <c r="D9" s="32">
        <v>981173</v>
      </c>
      <c r="E9" s="33">
        <v>92.97</v>
      </c>
      <c r="F9" s="7">
        <v>99.73</v>
      </c>
    </row>
    <row r="10" spans="1:6" x14ac:dyDescent="0.25">
      <c r="A10" s="2">
        <v>45116</v>
      </c>
      <c r="B10" s="32">
        <v>805646</v>
      </c>
      <c r="C10" s="32">
        <v>43230</v>
      </c>
      <c r="D10" s="32">
        <v>848876</v>
      </c>
      <c r="E10" s="33">
        <v>94.91</v>
      </c>
      <c r="F10" s="7">
        <v>99.76</v>
      </c>
    </row>
    <row r="11" spans="1:6" x14ac:dyDescent="0.25">
      <c r="A11" s="2">
        <v>45117</v>
      </c>
      <c r="B11" s="32">
        <v>924096</v>
      </c>
      <c r="C11" s="32">
        <v>62259</v>
      </c>
      <c r="D11" s="32">
        <v>986355</v>
      </c>
      <c r="E11" s="33">
        <v>93.69</v>
      </c>
      <c r="F11" s="7">
        <v>99.7</v>
      </c>
    </row>
    <row r="12" spans="1:6" x14ac:dyDescent="0.25">
      <c r="A12" s="2">
        <v>45118</v>
      </c>
      <c r="B12" s="32">
        <v>972390</v>
      </c>
      <c r="C12" s="32">
        <v>67510</v>
      </c>
      <c r="D12" s="32">
        <v>1039900</v>
      </c>
      <c r="E12" s="33">
        <v>93.51</v>
      </c>
      <c r="F12" s="34">
        <v>99.68</v>
      </c>
    </row>
    <row r="13" spans="1:6" x14ac:dyDescent="0.25">
      <c r="A13" s="2">
        <v>45119</v>
      </c>
      <c r="B13" s="32">
        <v>868702</v>
      </c>
      <c r="C13" s="32">
        <v>68040</v>
      </c>
      <c r="D13" s="32">
        <v>936742</v>
      </c>
      <c r="E13" s="33">
        <v>92.74</v>
      </c>
      <c r="F13" s="34">
        <v>99.66</v>
      </c>
    </row>
    <row r="14" spans="1:6" x14ac:dyDescent="0.25">
      <c r="A14" s="2">
        <v>45120</v>
      </c>
      <c r="B14" s="32">
        <v>836179</v>
      </c>
      <c r="C14" s="32">
        <v>51893</v>
      </c>
      <c r="D14" s="32">
        <v>888072</v>
      </c>
      <c r="E14" s="33">
        <v>94.16</v>
      </c>
      <c r="F14" s="34">
        <v>99.48</v>
      </c>
    </row>
    <row r="15" spans="1:6" x14ac:dyDescent="0.25">
      <c r="A15" s="2">
        <v>45121</v>
      </c>
      <c r="B15" s="32">
        <v>915532</v>
      </c>
      <c r="C15" s="32">
        <v>60255</v>
      </c>
      <c r="D15" s="32">
        <v>975787</v>
      </c>
      <c r="E15" s="33">
        <v>93.82</v>
      </c>
      <c r="F15" s="34">
        <v>99.78</v>
      </c>
    </row>
    <row r="16" spans="1:6" x14ac:dyDescent="0.25">
      <c r="A16" s="2">
        <v>45122</v>
      </c>
      <c r="B16" s="32">
        <v>831088</v>
      </c>
      <c r="C16" s="32">
        <v>60344</v>
      </c>
      <c r="D16" s="32">
        <v>891432</v>
      </c>
      <c r="E16" s="33">
        <v>93.23</v>
      </c>
      <c r="F16" s="34">
        <v>99.83</v>
      </c>
    </row>
    <row r="17" spans="1:10" x14ac:dyDescent="0.25">
      <c r="A17" s="2">
        <v>45123</v>
      </c>
      <c r="B17" s="32">
        <v>812427</v>
      </c>
      <c r="C17" s="32">
        <v>60173</v>
      </c>
      <c r="D17" s="32">
        <v>872600</v>
      </c>
      <c r="E17" s="33">
        <v>93.1</v>
      </c>
      <c r="F17" s="34">
        <v>99.77</v>
      </c>
    </row>
    <row r="18" spans="1:10" x14ac:dyDescent="0.25">
      <c r="A18" s="2">
        <v>45124</v>
      </c>
      <c r="B18" s="32">
        <v>866581</v>
      </c>
      <c r="C18" s="32">
        <v>60104</v>
      </c>
      <c r="D18" s="32">
        <v>926685</v>
      </c>
      <c r="E18" s="1">
        <v>93.51</v>
      </c>
      <c r="F18" s="34">
        <v>99.8</v>
      </c>
      <c r="G18" s="22">
        <v>99.8</v>
      </c>
    </row>
    <row r="19" spans="1:10" x14ac:dyDescent="0.25">
      <c r="A19" s="2">
        <v>45125</v>
      </c>
      <c r="B19" s="32">
        <v>893005</v>
      </c>
      <c r="C19" s="32">
        <v>62936</v>
      </c>
      <c r="D19" s="32">
        <v>955941</v>
      </c>
      <c r="E19" s="1">
        <v>93.42</v>
      </c>
      <c r="F19" s="34">
        <v>99.8</v>
      </c>
    </row>
    <row r="20" spans="1:10" x14ac:dyDescent="0.25">
      <c r="A20" s="2">
        <v>45126</v>
      </c>
      <c r="B20" s="32">
        <v>832042</v>
      </c>
      <c r="C20" s="32">
        <v>63010</v>
      </c>
      <c r="D20" s="32">
        <v>895052</v>
      </c>
      <c r="E20" s="1">
        <v>92.96</v>
      </c>
      <c r="F20" s="34">
        <v>99.81</v>
      </c>
      <c r="G20" s="4"/>
    </row>
    <row r="21" spans="1:10" x14ac:dyDescent="0.25">
      <c r="A21" s="2">
        <v>45127</v>
      </c>
      <c r="B21" s="32">
        <v>826361</v>
      </c>
      <c r="C21" s="32">
        <v>56846</v>
      </c>
      <c r="D21" s="32">
        <v>883207</v>
      </c>
      <c r="E21" s="1">
        <v>93.56</v>
      </c>
      <c r="F21" s="34">
        <v>99.81</v>
      </c>
      <c r="G21" s="4"/>
    </row>
    <row r="22" spans="1:10" x14ac:dyDescent="0.25">
      <c r="A22" s="2">
        <v>45128</v>
      </c>
      <c r="B22" s="32">
        <v>880638</v>
      </c>
      <c r="C22" s="32">
        <v>61589</v>
      </c>
      <c r="D22" s="32">
        <v>942227</v>
      </c>
      <c r="E22" s="33">
        <v>93.46</v>
      </c>
      <c r="F22" s="34">
        <v>99.75</v>
      </c>
      <c r="G22" s="14"/>
      <c r="H22" s="10"/>
      <c r="I22" s="10"/>
      <c r="J22" s="10"/>
    </row>
    <row r="23" spans="1:10" x14ac:dyDescent="0.25">
      <c r="A23" s="2">
        <v>45129</v>
      </c>
      <c r="B23" s="32">
        <v>765556</v>
      </c>
      <c r="C23" s="32">
        <v>56111</v>
      </c>
      <c r="D23" s="32">
        <v>821667</v>
      </c>
      <c r="E23" s="33">
        <v>93.17</v>
      </c>
      <c r="F23" s="34">
        <v>99.81</v>
      </c>
      <c r="G23" s="14"/>
      <c r="H23" s="10"/>
      <c r="I23" s="10"/>
      <c r="J23" s="10"/>
    </row>
    <row r="24" spans="1:10" x14ac:dyDescent="0.25">
      <c r="A24" s="2">
        <v>45130</v>
      </c>
      <c r="B24" s="32">
        <v>822286</v>
      </c>
      <c r="C24" s="32">
        <v>61838</v>
      </c>
      <c r="D24" s="32">
        <v>884124</v>
      </c>
      <c r="E24" s="33">
        <v>93.01</v>
      </c>
      <c r="F24" s="34">
        <v>99.82</v>
      </c>
      <c r="H24" s="10"/>
      <c r="I24" s="10"/>
      <c r="J24" s="10"/>
    </row>
    <row r="25" spans="1:10" x14ac:dyDescent="0.25">
      <c r="A25" s="2">
        <v>45131</v>
      </c>
      <c r="B25" s="32">
        <v>936462</v>
      </c>
      <c r="C25" s="32">
        <v>68321</v>
      </c>
      <c r="D25" s="32">
        <v>1004783</v>
      </c>
      <c r="E25" s="33">
        <v>93.2</v>
      </c>
      <c r="F25" s="9">
        <v>99.83</v>
      </c>
    </row>
    <row r="26" spans="1:10" x14ac:dyDescent="0.25">
      <c r="A26" s="2">
        <v>45132</v>
      </c>
      <c r="B26" s="33">
        <v>876583</v>
      </c>
      <c r="C26" s="33">
        <v>62316</v>
      </c>
      <c r="D26" s="33">
        <v>938899</v>
      </c>
      <c r="E26" s="33">
        <v>93.36</v>
      </c>
      <c r="F26" s="34">
        <v>99.8</v>
      </c>
    </row>
    <row r="27" spans="1:10" x14ac:dyDescent="0.25">
      <c r="A27" s="2">
        <v>45133</v>
      </c>
      <c r="B27" s="33">
        <v>801956</v>
      </c>
      <c r="C27" s="33">
        <v>57362</v>
      </c>
      <c r="D27" s="33">
        <v>859318</v>
      </c>
      <c r="E27" s="33">
        <v>93.32</v>
      </c>
      <c r="F27" s="34">
        <v>99.78</v>
      </c>
      <c r="H27" s="4"/>
    </row>
    <row r="28" spans="1:10" x14ac:dyDescent="0.25">
      <c r="A28" s="2">
        <v>45134</v>
      </c>
      <c r="B28" s="33">
        <v>819743</v>
      </c>
      <c r="C28" s="33">
        <v>54962</v>
      </c>
      <c r="D28" s="33">
        <v>874705</v>
      </c>
      <c r="E28" s="33">
        <v>93.72</v>
      </c>
      <c r="F28" s="34">
        <v>99.82</v>
      </c>
    </row>
    <row r="29" spans="1:10" x14ac:dyDescent="0.25">
      <c r="A29" s="2">
        <v>45135</v>
      </c>
      <c r="B29" s="33">
        <v>845224</v>
      </c>
      <c r="C29" s="33">
        <v>60920</v>
      </c>
      <c r="D29" s="33">
        <v>906144</v>
      </c>
      <c r="E29" s="33">
        <v>93.28</v>
      </c>
      <c r="F29" s="34">
        <v>99.82</v>
      </c>
    </row>
    <row r="30" spans="1:10" x14ac:dyDescent="0.25">
      <c r="A30" s="2">
        <v>45136</v>
      </c>
      <c r="B30" s="33">
        <v>832623</v>
      </c>
      <c r="C30" s="33">
        <v>56526</v>
      </c>
      <c r="D30" s="33">
        <v>889149</v>
      </c>
      <c r="E30" s="33">
        <v>93.64</v>
      </c>
      <c r="F30" s="34">
        <v>99.81</v>
      </c>
    </row>
    <row r="31" spans="1:10" x14ac:dyDescent="0.25">
      <c r="A31" s="2">
        <v>45137</v>
      </c>
      <c r="B31" s="33">
        <v>798626</v>
      </c>
      <c r="C31" s="33">
        <v>60202</v>
      </c>
      <c r="D31" s="33">
        <v>858828</v>
      </c>
      <c r="E31" s="33">
        <v>92.99</v>
      </c>
      <c r="F31" s="34">
        <v>99.82</v>
      </c>
    </row>
    <row r="32" spans="1:10" x14ac:dyDescent="0.25">
      <c r="A32" s="2">
        <v>45138</v>
      </c>
      <c r="B32" s="33">
        <v>851164</v>
      </c>
      <c r="C32" s="33">
        <v>60852</v>
      </c>
      <c r="D32" s="33">
        <v>912016</v>
      </c>
      <c r="E32" s="33">
        <v>93.33</v>
      </c>
      <c r="F32" s="34">
        <v>99.84</v>
      </c>
    </row>
    <row r="33" spans="1:1" x14ac:dyDescent="0.25">
      <c r="A33" s="2"/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Feuil223"/>
  <dimension ref="A1:C41"/>
  <sheetViews>
    <sheetView workbookViewId="0">
      <selection activeCell="C1" sqref="C1"/>
    </sheetView>
  </sheetViews>
  <sheetFormatPr defaultColWidth="11.42578125" defaultRowHeight="15" x14ac:dyDescent="0.25"/>
  <cols>
    <col min="1" max="1" width="44.7109375" customWidth="1"/>
  </cols>
  <sheetData>
    <row r="1" spans="1:3" x14ac:dyDescent="0.25">
      <c r="A1" s="8" t="s">
        <v>4</v>
      </c>
      <c r="B1" s="8" t="s">
        <v>31</v>
      </c>
      <c r="C1" s="8" t="s">
        <v>68</v>
      </c>
    </row>
    <row r="2" spans="1:3" x14ac:dyDescent="0.25">
      <c r="A2" s="6" t="s">
        <v>69</v>
      </c>
      <c r="B2">
        <v>990130</v>
      </c>
      <c r="C2" s="35">
        <f>B2/1456089%</f>
        <v>67.999277516690256</v>
      </c>
    </row>
    <row r="3" spans="1:3" x14ac:dyDescent="0.25">
      <c r="A3" t="s">
        <v>70</v>
      </c>
      <c r="B3">
        <v>263089</v>
      </c>
      <c r="C3" s="35">
        <f t="shared" ref="C3:C23" si="0">B3/1456089%</f>
        <v>18.068195007310681</v>
      </c>
    </row>
    <row r="4" spans="1:3" x14ac:dyDescent="0.25">
      <c r="A4" t="s">
        <v>71</v>
      </c>
      <c r="B4">
        <v>137619</v>
      </c>
      <c r="C4" s="35">
        <f t="shared" si="0"/>
        <v>9.4512766733352152</v>
      </c>
    </row>
    <row r="5" spans="1:3" x14ac:dyDescent="0.25">
      <c r="A5" t="s">
        <v>72</v>
      </c>
      <c r="B5">
        <v>36536</v>
      </c>
      <c r="C5" s="35">
        <f t="shared" si="0"/>
        <v>2.5091872818213723</v>
      </c>
    </row>
    <row r="6" spans="1:3" x14ac:dyDescent="0.25">
      <c r="A6" t="s">
        <v>73</v>
      </c>
      <c r="B6">
        <v>13935</v>
      </c>
      <c r="C6" s="35">
        <f t="shared" si="0"/>
        <v>0.95701567692634182</v>
      </c>
    </row>
    <row r="7" spans="1:3" x14ac:dyDescent="0.25">
      <c r="A7" t="s">
        <v>74</v>
      </c>
      <c r="B7">
        <v>6432</v>
      </c>
      <c r="C7" s="35">
        <f t="shared" si="0"/>
        <v>0.44173124032940297</v>
      </c>
    </row>
    <row r="8" spans="1:3" x14ac:dyDescent="0.25">
      <c r="A8" t="s">
        <v>76</v>
      </c>
      <c r="B8">
        <v>2423</v>
      </c>
      <c r="C8" s="35">
        <f t="shared" si="0"/>
        <v>0.16640466345120389</v>
      </c>
    </row>
    <row r="9" spans="1:3" x14ac:dyDescent="0.25">
      <c r="A9" t="s">
        <v>77</v>
      </c>
      <c r="B9">
        <v>2132</v>
      </c>
      <c r="C9" s="35">
        <f t="shared" si="0"/>
        <v>0.14641962132809191</v>
      </c>
    </row>
    <row r="10" spans="1:3" x14ac:dyDescent="0.25">
      <c r="A10" t="s">
        <v>11</v>
      </c>
      <c r="B10">
        <v>1793</v>
      </c>
      <c r="C10" s="35">
        <f t="shared" si="0"/>
        <v>0.12313807741147691</v>
      </c>
    </row>
    <row r="11" spans="1:3" x14ac:dyDescent="0.25">
      <c r="A11" t="s">
        <v>79</v>
      </c>
      <c r="B11">
        <v>965</v>
      </c>
      <c r="C11" s="35">
        <f t="shared" si="0"/>
        <v>6.6273421473550045E-2</v>
      </c>
    </row>
    <row r="12" spans="1:3" x14ac:dyDescent="0.25">
      <c r="A12" t="s">
        <v>82</v>
      </c>
      <c r="B12">
        <v>467</v>
      </c>
      <c r="C12" s="35">
        <f t="shared" si="0"/>
        <v>3.2072215365956343E-2</v>
      </c>
    </row>
    <row r="13" spans="1:3" x14ac:dyDescent="0.25">
      <c r="A13" t="s">
        <v>83</v>
      </c>
      <c r="B13">
        <v>247</v>
      </c>
      <c r="C13" s="35">
        <f t="shared" si="0"/>
        <v>1.696324881240089E-2</v>
      </c>
    </row>
    <row r="14" spans="1:3" x14ac:dyDescent="0.25">
      <c r="A14" t="s">
        <v>85</v>
      </c>
      <c r="B14">
        <v>88</v>
      </c>
      <c r="C14" s="35">
        <f t="shared" si="0"/>
        <v>6.0435866214221794E-3</v>
      </c>
    </row>
    <row r="15" spans="1:3" x14ac:dyDescent="0.25">
      <c r="A15" t="s">
        <v>81</v>
      </c>
      <c r="B15">
        <v>79</v>
      </c>
      <c r="C15" s="35">
        <f t="shared" si="0"/>
        <v>5.4254925351403657E-3</v>
      </c>
    </row>
    <row r="16" spans="1:3" x14ac:dyDescent="0.25">
      <c r="A16" t="s">
        <v>84</v>
      </c>
      <c r="B16">
        <v>65</v>
      </c>
      <c r="C16" s="35">
        <f t="shared" si="0"/>
        <v>4.4640128453686551E-3</v>
      </c>
    </row>
    <row r="17" spans="1:3" x14ac:dyDescent="0.25">
      <c r="A17" t="s">
        <v>78</v>
      </c>
      <c r="B17">
        <v>36</v>
      </c>
      <c r="C17" s="35">
        <f t="shared" si="0"/>
        <v>2.4723763451272554E-3</v>
      </c>
    </row>
    <row r="18" spans="1:3" x14ac:dyDescent="0.25">
      <c r="A18" t="s">
        <v>80</v>
      </c>
      <c r="B18">
        <v>35</v>
      </c>
      <c r="C18" s="35">
        <f t="shared" si="0"/>
        <v>2.403699224429276E-3</v>
      </c>
    </row>
    <row r="19" spans="1:3" x14ac:dyDescent="0.25">
      <c r="A19" t="s">
        <v>86</v>
      </c>
      <c r="B19">
        <v>9</v>
      </c>
      <c r="C19" s="35">
        <f t="shared" si="0"/>
        <v>6.1809408628181386E-4</v>
      </c>
    </row>
    <row r="20" spans="1:3" x14ac:dyDescent="0.25">
      <c r="A20" t="s">
        <v>75</v>
      </c>
      <c r="B20">
        <v>4</v>
      </c>
      <c r="C20" s="35">
        <f t="shared" si="0"/>
        <v>2.7470848279191726E-4</v>
      </c>
    </row>
    <row r="21" spans="1:3" x14ac:dyDescent="0.25">
      <c r="A21" t="s">
        <v>88</v>
      </c>
      <c r="B21">
        <v>3</v>
      </c>
      <c r="C21" s="35">
        <f t="shared" si="0"/>
        <v>2.0603136209393794E-4</v>
      </c>
    </row>
    <row r="22" spans="1:3" x14ac:dyDescent="0.25">
      <c r="A22" t="s">
        <v>87</v>
      </c>
      <c r="B22">
        <v>1</v>
      </c>
      <c r="C22" s="35">
        <f t="shared" si="0"/>
        <v>6.8677120697979314E-5</v>
      </c>
    </row>
    <row r="23" spans="1:3" x14ac:dyDescent="0.25">
      <c r="A23" t="s">
        <v>89</v>
      </c>
      <c r="B23">
        <v>1</v>
      </c>
      <c r="C23" s="35">
        <f t="shared" si="0"/>
        <v>6.8677120697979314E-5</v>
      </c>
    </row>
    <row r="24" spans="1:3" x14ac:dyDescent="0.25">
      <c r="C24" s="35"/>
    </row>
    <row r="25" spans="1:3" x14ac:dyDescent="0.25">
      <c r="C25" s="35"/>
    </row>
    <row r="26" spans="1:3" x14ac:dyDescent="0.25">
      <c r="C26" s="35"/>
    </row>
    <row r="27" spans="1:3" x14ac:dyDescent="0.25">
      <c r="C27" s="35"/>
    </row>
    <row r="28" spans="1:3" x14ac:dyDescent="0.25">
      <c r="C28" s="35"/>
    </row>
    <row r="29" spans="1:3" x14ac:dyDescent="0.25">
      <c r="C29" s="35"/>
    </row>
    <row r="30" spans="1:3" x14ac:dyDescent="0.25">
      <c r="A30" s="6"/>
      <c r="B30" s="6"/>
      <c r="C30" s="28"/>
    </row>
    <row r="31" spans="1:3" x14ac:dyDescent="0.25">
      <c r="A31" s="6"/>
      <c r="B31" s="6"/>
      <c r="C31" s="28"/>
    </row>
    <row r="32" spans="1:3" x14ac:dyDescent="0.25">
      <c r="A32" s="6"/>
      <c r="B32" s="6"/>
      <c r="C32" s="28"/>
    </row>
    <row r="33" spans="1:3" x14ac:dyDescent="0.25">
      <c r="A33" s="6"/>
      <c r="B33" s="6"/>
      <c r="C33" s="28"/>
    </row>
    <row r="34" spans="1:3" x14ac:dyDescent="0.25">
      <c r="A34" s="6"/>
      <c r="B34" s="6"/>
      <c r="C34" s="28"/>
    </row>
    <row r="35" spans="1:3" x14ac:dyDescent="0.25">
      <c r="A35" s="6"/>
      <c r="B35" s="6"/>
      <c r="C35" s="28"/>
    </row>
    <row r="36" spans="1:3" x14ac:dyDescent="0.25">
      <c r="A36" s="6"/>
      <c r="B36" s="6"/>
      <c r="C36" s="28"/>
    </row>
    <row r="37" spans="1:3" x14ac:dyDescent="0.25">
      <c r="A37" s="6"/>
      <c r="B37" s="6"/>
      <c r="C37" s="28"/>
    </row>
    <row r="38" spans="1:3" x14ac:dyDescent="0.25">
      <c r="A38" s="28"/>
      <c r="B38" s="28">
        <f>SUM(B1:B30)</f>
        <v>1456089</v>
      </c>
      <c r="C38" s="28"/>
    </row>
    <row r="39" spans="1:3" x14ac:dyDescent="0.25">
      <c r="A39" s="6"/>
      <c r="B39" s="6"/>
      <c r="C39" s="28"/>
    </row>
    <row r="40" spans="1:3" x14ac:dyDescent="0.25">
      <c r="B40" s="6"/>
      <c r="C40" s="28"/>
    </row>
    <row r="41" spans="1:3" x14ac:dyDescent="0.25">
      <c r="C41" s="28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216"/>
  <dimension ref="A1:L32"/>
  <sheetViews>
    <sheetView topLeftCell="D7" workbookViewId="0">
      <selection activeCell="A31" sqref="A31"/>
    </sheetView>
  </sheetViews>
  <sheetFormatPr defaultColWidth="11.42578125" defaultRowHeight="15" x14ac:dyDescent="0.25"/>
  <cols>
    <col min="5" max="5" width="26.42578125" bestFit="1" customWidth="1"/>
    <col min="6" max="6" width="23.28515625" bestFit="1" customWidth="1"/>
  </cols>
  <sheetData>
    <row r="1" spans="1:6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19</v>
      </c>
      <c r="F1" s="3" t="s">
        <v>20</v>
      </c>
    </row>
    <row r="2" spans="1:6" x14ac:dyDescent="0.25">
      <c r="A2" s="2">
        <v>45139</v>
      </c>
      <c r="B2" s="33">
        <v>875656</v>
      </c>
      <c r="C2" s="33">
        <v>55919</v>
      </c>
      <c r="D2" s="33">
        <v>931575</v>
      </c>
      <c r="E2" s="33">
        <v>94</v>
      </c>
      <c r="F2" s="33">
        <v>99.82</v>
      </c>
    </row>
    <row r="3" spans="1:6" x14ac:dyDescent="0.25">
      <c r="A3" s="2">
        <v>45140</v>
      </c>
      <c r="B3" s="33">
        <v>808960</v>
      </c>
      <c r="C3" s="33">
        <v>59926</v>
      </c>
      <c r="D3" s="33">
        <v>868886</v>
      </c>
      <c r="E3" s="33">
        <v>93.1</v>
      </c>
      <c r="F3" s="33">
        <v>99.84</v>
      </c>
    </row>
    <row r="4" spans="1:6" x14ac:dyDescent="0.25">
      <c r="A4" s="2">
        <v>45141</v>
      </c>
      <c r="B4" s="33">
        <v>830213</v>
      </c>
      <c r="C4" s="33">
        <v>55920</v>
      </c>
      <c r="D4" s="33">
        <v>886133</v>
      </c>
      <c r="E4" s="33">
        <v>93.69</v>
      </c>
      <c r="F4" s="33">
        <v>99.84</v>
      </c>
    </row>
    <row r="5" spans="1:6" x14ac:dyDescent="0.25">
      <c r="A5" s="2">
        <v>45142</v>
      </c>
      <c r="B5" s="33">
        <v>913987</v>
      </c>
      <c r="C5" s="33">
        <v>59740</v>
      </c>
      <c r="D5" s="33">
        <v>973727</v>
      </c>
      <c r="E5" s="33">
        <v>93.86</v>
      </c>
      <c r="F5" s="33">
        <v>99.81</v>
      </c>
    </row>
    <row r="6" spans="1:6" x14ac:dyDescent="0.25">
      <c r="A6" s="2">
        <v>45143</v>
      </c>
      <c r="B6" s="33">
        <v>865208</v>
      </c>
      <c r="C6" s="33">
        <v>65548</v>
      </c>
      <c r="D6" s="33">
        <v>930756</v>
      </c>
      <c r="E6" s="33">
        <v>92.96</v>
      </c>
      <c r="F6" s="33">
        <v>99.81</v>
      </c>
    </row>
    <row r="7" spans="1:6" x14ac:dyDescent="0.25">
      <c r="A7" s="2">
        <v>45144</v>
      </c>
      <c r="B7" s="33">
        <v>834624</v>
      </c>
      <c r="C7" s="33">
        <v>62562</v>
      </c>
      <c r="D7" s="33">
        <v>897186</v>
      </c>
      <c r="E7" s="33">
        <v>93.03</v>
      </c>
      <c r="F7" s="33">
        <v>99.8</v>
      </c>
    </row>
    <row r="8" spans="1:6" x14ac:dyDescent="0.25">
      <c r="A8" s="2">
        <v>45145</v>
      </c>
      <c r="B8" s="33">
        <v>893864</v>
      </c>
      <c r="C8" s="33">
        <v>67050</v>
      </c>
      <c r="D8" s="33">
        <v>960914</v>
      </c>
      <c r="E8" s="33">
        <v>93.02</v>
      </c>
      <c r="F8" s="33">
        <v>99.64</v>
      </c>
    </row>
    <row r="9" spans="1:6" x14ac:dyDescent="0.25">
      <c r="A9" s="2">
        <v>45146</v>
      </c>
      <c r="B9" s="33">
        <v>917161</v>
      </c>
      <c r="C9" s="33">
        <v>65003</v>
      </c>
      <c r="D9" s="33">
        <v>982164</v>
      </c>
      <c r="E9" s="33">
        <v>93.38</v>
      </c>
      <c r="F9" s="33">
        <v>99.78</v>
      </c>
    </row>
    <row r="10" spans="1:6" x14ac:dyDescent="0.25">
      <c r="A10" s="2">
        <v>45147</v>
      </c>
      <c r="B10" s="33">
        <v>827678</v>
      </c>
      <c r="C10" s="33">
        <v>60573</v>
      </c>
      <c r="D10" s="33">
        <v>888251</v>
      </c>
      <c r="E10" s="33">
        <v>93.18</v>
      </c>
      <c r="F10" s="33">
        <v>99.8</v>
      </c>
    </row>
    <row r="11" spans="1:6" x14ac:dyDescent="0.25">
      <c r="A11" s="2">
        <v>45148</v>
      </c>
      <c r="B11" s="33">
        <v>849169</v>
      </c>
      <c r="C11" s="33">
        <v>58323</v>
      </c>
      <c r="D11" s="33">
        <v>907492</v>
      </c>
      <c r="E11" s="33">
        <v>93.57</v>
      </c>
      <c r="F11" s="33">
        <v>99.82</v>
      </c>
    </row>
    <row r="12" spans="1:6" x14ac:dyDescent="0.25">
      <c r="A12" s="2">
        <v>45149</v>
      </c>
      <c r="B12" s="33">
        <v>926532</v>
      </c>
      <c r="C12" s="33">
        <v>66827</v>
      </c>
      <c r="D12" s="33">
        <v>993359</v>
      </c>
      <c r="E12" s="33">
        <v>93.27</v>
      </c>
      <c r="F12" s="33">
        <v>99.81</v>
      </c>
    </row>
    <row r="13" spans="1:6" x14ac:dyDescent="0.25">
      <c r="A13" s="2">
        <v>45150</v>
      </c>
      <c r="B13" s="33">
        <v>852509</v>
      </c>
      <c r="C13" s="33">
        <v>63454</v>
      </c>
      <c r="D13" s="33">
        <v>915963</v>
      </c>
      <c r="E13" s="33">
        <v>93.07</v>
      </c>
      <c r="F13" s="33">
        <v>99.84</v>
      </c>
    </row>
    <row r="14" spans="1:6" x14ac:dyDescent="0.25">
      <c r="A14" s="2">
        <v>45151</v>
      </c>
      <c r="B14" s="33">
        <v>812150</v>
      </c>
      <c r="C14" s="33">
        <v>63379</v>
      </c>
      <c r="D14" s="33">
        <v>875529</v>
      </c>
      <c r="E14" s="33">
        <v>92.76</v>
      </c>
      <c r="F14" s="33">
        <v>99.85</v>
      </c>
    </row>
    <row r="15" spans="1:6" x14ac:dyDescent="0.25">
      <c r="A15" s="2">
        <v>45152</v>
      </c>
      <c r="B15" s="33">
        <v>904031</v>
      </c>
      <c r="C15" s="33">
        <v>63181</v>
      </c>
      <c r="D15" s="33">
        <v>967212</v>
      </c>
      <c r="E15" s="33">
        <v>93.47</v>
      </c>
      <c r="F15" s="33">
        <v>99.83</v>
      </c>
    </row>
    <row r="16" spans="1:6" x14ac:dyDescent="0.25">
      <c r="A16" s="2">
        <v>45153</v>
      </c>
      <c r="B16" s="33">
        <v>919956</v>
      </c>
      <c r="C16" s="33">
        <v>62310</v>
      </c>
      <c r="D16" s="33">
        <v>982266</v>
      </c>
      <c r="E16" s="33">
        <v>93.66</v>
      </c>
      <c r="F16" s="33">
        <v>99.82</v>
      </c>
    </row>
    <row r="17" spans="1:12" x14ac:dyDescent="0.25">
      <c r="A17" s="2">
        <v>45154</v>
      </c>
      <c r="B17" s="33">
        <v>848867</v>
      </c>
      <c r="C17" s="33">
        <v>59818</v>
      </c>
      <c r="D17" s="33">
        <v>908685</v>
      </c>
      <c r="E17" s="33">
        <v>93.42</v>
      </c>
      <c r="F17" s="33">
        <v>99.83</v>
      </c>
    </row>
    <row r="18" spans="1:12" x14ac:dyDescent="0.25">
      <c r="A18" s="2">
        <v>45155</v>
      </c>
      <c r="B18" s="33">
        <v>820166</v>
      </c>
      <c r="C18" s="33">
        <v>61259</v>
      </c>
      <c r="D18" s="33">
        <v>881425</v>
      </c>
      <c r="E18" s="33">
        <v>93.05</v>
      </c>
      <c r="F18" s="33">
        <v>99.82</v>
      </c>
    </row>
    <row r="19" spans="1:12" x14ac:dyDescent="0.25">
      <c r="A19" s="2">
        <v>45156</v>
      </c>
      <c r="B19" s="33">
        <v>920527</v>
      </c>
      <c r="C19" s="33">
        <v>63564</v>
      </c>
      <c r="D19" s="33">
        <v>984091</v>
      </c>
      <c r="E19" s="33">
        <v>93.54</v>
      </c>
      <c r="F19" s="33">
        <v>99.82</v>
      </c>
    </row>
    <row r="20" spans="1:12" x14ac:dyDescent="0.25">
      <c r="A20" s="2">
        <v>45157</v>
      </c>
      <c r="B20" s="33">
        <v>913007</v>
      </c>
      <c r="C20" s="33">
        <v>63887</v>
      </c>
      <c r="D20" s="33">
        <v>976894</v>
      </c>
      <c r="E20" s="33">
        <v>93.46</v>
      </c>
      <c r="F20" s="33">
        <v>99.8</v>
      </c>
      <c r="G20" s="21"/>
      <c r="H20" s="22"/>
      <c r="I20" s="22"/>
      <c r="J20" s="22"/>
      <c r="K20" s="22"/>
      <c r="L20" s="22"/>
    </row>
    <row r="21" spans="1:12" x14ac:dyDescent="0.25">
      <c r="A21" s="2">
        <v>45158</v>
      </c>
      <c r="B21" s="33">
        <v>846684</v>
      </c>
      <c r="C21" s="33">
        <v>69078</v>
      </c>
      <c r="D21" s="33">
        <v>915762</v>
      </c>
      <c r="E21" s="33">
        <v>92.46</v>
      </c>
      <c r="F21" s="33">
        <v>99.8</v>
      </c>
      <c r="G21" s="21"/>
      <c r="H21" s="22"/>
      <c r="I21" s="22"/>
      <c r="J21" s="22"/>
      <c r="K21" s="22"/>
      <c r="L21" s="22"/>
    </row>
    <row r="22" spans="1:12" x14ac:dyDescent="0.25">
      <c r="A22" s="2">
        <v>45159</v>
      </c>
      <c r="B22" s="33">
        <v>921004</v>
      </c>
      <c r="C22" s="33">
        <v>68690</v>
      </c>
      <c r="D22" s="33">
        <v>989694</v>
      </c>
      <c r="E22" s="33">
        <v>93.06</v>
      </c>
      <c r="F22" s="33">
        <v>99.85</v>
      </c>
      <c r="G22" s="21"/>
      <c r="H22" s="22"/>
      <c r="I22" s="22"/>
      <c r="J22" s="22"/>
      <c r="K22" s="22"/>
      <c r="L22" s="22"/>
    </row>
    <row r="23" spans="1:12" x14ac:dyDescent="0.25">
      <c r="A23" s="2">
        <v>45160</v>
      </c>
      <c r="B23" s="33">
        <v>956926</v>
      </c>
      <c r="C23" s="33">
        <v>65065</v>
      </c>
      <c r="D23" s="33">
        <v>1021991</v>
      </c>
      <c r="E23" s="33">
        <v>93.63</v>
      </c>
      <c r="F23" s="33">
        <v>99.83</v>
      </c>
      <c r="G23" s="21"/>
      <c r="H23" s="22"/>
      <c r="I23" s="22"/>
      <c r="J23" s="22"/>
      <c r="K23" s="22"/>
      <c r="L23" s="22"/>
    </row>
    <row r="24" spans="1:12" x14ac:dyDescent="0.25">
      <c r="A24" s="2">
        <v>45161</v>
      </c>
      <c r="B24" s="33">
        <v>869981</v>
      </c>
      <c r="C24" s="33">
        <v>63390</v>
      </c>
      <c r="D24" s="33">
        <v>933371</v>
      </c>
      <c r="E24" s="33">
        <v>93.21</v>
      </c>
      <c r="F24" s="33">
        <v>99.83</v>
      </c>
      <c r="G24" s="21"/>
      <c r="H24" s="22"/>
      <c r="I24" s="22"/>
      <c r="J24" s="22"/>
      <c r="K24" s="22"/>
      <c r="L24" s="22"/>
    </row>
    <row r="25" spans="1:12" x14ac:dyDescent="0.25">
      <c r="A25" s="2">
        <v>45162</v>
      </c>
      <c r="B25" s="33">
        <v>886742</v>
      </c>
      <c r="C25" s="33">
        <v>62377</v>
      </c>
      <c r="D25" s="33">
        <v>949119</v>
      </c>
      <c r="E25" s="33">
        <v>93.43</v>
      </c>
      <c r="F25" s="33">
        <v>99.83</v>
      </c>
      <c r="G25" s="21"/>
      <c r="H25" s="22"/>
      <c r="I25" s="22"/>
      <c r="J25" s="22"/>
      <c r="K25" s="22"/>
      <c r="L25" s="22"/>
    </row>
    <row r="26" spans="1:12" x14ac:dyDescent="0.25">
      <c r="A26" s="2">
        <v>45163</v>
      </c>
      <c r="B26" s="33">
        <v>949781</v>
      </c>
      <c r="C26" s="33">
        <v>66394</v>
      </c>
      <c r="D26" s="33">
        <v>1016175</v>
      </c>
      <c r="E26" s="33">
        <v>93.47</v>
      </c>
      <c r="F26" s="33">
        <v>99.83</v>
      </c>
      <c r="G26" s="21"/>
      <c r="H26" s="22"/>
      <c r="I26" s="22"/>
      <c r="J26" s="22"/>
      <c r="K26" s="22"/>
      <c r="L26" s="22"/>
    </row>
    <row r="27" spans="1:12" x14ac:dyDescent="0.25">
      <c r="A27" s="2">
        <v>45164</v>
      </c>
      <c r="B27" s="33">
        <v>884185</v>
      </c>
      <c r="C27" s="33">
        <v>63712</v>
      </c>
      <c r="D27" s="33">
        <v>947897</v>
      </c>
      <c r="E27" s="33">
        <v>93.28</v>
      </c>
      <c r="F27" s="33">
        <v>99.85</v>
      </c>
      <c r="G27" s="21"/>
      <c r="H27" s="22"/>
      <c r="I27" s="22"/>
      <c r="J27" s="22"/>
      <c r="K27" s="22"/>
      <c r="L27" s="22"/>
    </row>
    <row r="28" spans="1:12" x14ac:dyDescent="0.25">
      <c r="A28" s="2">
        <v>45165</v>
      </c>
      <c r="B28" s="33">
        <v>848607</v>
      </c>
      <c r="C28" s="33">
        <v>65503</v>
      </c>
      <c r="D28" s="33">
        <v>914110</v>
      </c>
      <c r="E28" s="33">
        <v>92.83</v>
      </c>
      <c r="F28" s="33">
        <v>99.8</v>
      </c>
    </row>
    <row r="29" spans="1:12" x14ac:dyDescent="0.25">
      <c r="A29" s="2">
        <v>45166</v>
      </c>
      <c r="B29" s="33">
        <v>925739</v>
      </c>
      <c r="C29" s="33">
        <v>62786</v>
      </c>
      <c r="D29" s="33">
        <v>988525</v>
      </c>
      <c r="E29" s="33">
        <v>93.65</v>
      </c>
      <c r="F29" s="33">
        <v>99.84</v>
      </c>
    </row>
    <row r="30" spans="1:12" x14ac:dyDescent="0.25">
      <c r="A30" s="2">
        <v>45167</v>
      </c>
      <c r="B30" s="33">
        <v>938325</v>
      </c>
      <c r="C30" s="33">
        <v>64490</v>
      </c>
      <c r="D30" s="33">
        <v>1002815</v>
      </c>
      <c r="E30" s="33">
        <v>93.57</v>
      </c>
      <c r="F30" s="33">
        <v>99.82</v>
      </c>
    </row>
    <row r="31" spans="1:12" x14ac:dyDescent="0.25">
      <c r="A31" s="2">
        <v>45168</v>
      </c>
      <c r="B31" s="33">
        <v>860974</v>
      </c>
      <c r="C31" s="33">
        <v>62445</v>
      </c>
      <c r="D31" s="33">
        <v>923419</v>
      </c>
      <c r="E31" s="33">
        <v>93.24</v>
      </c>
      <c r="F31" s="33">
        <v>99.84</v>
      </c>
    </row>
    <row r="32" spans="1:12" x14ac:dyDescent="0.25">
      <c r="A32" s="2">
        <v>45169</v>
      </c>
      <c r="B32" s="33">
        <v>895177</v>
      </c>
      <c r="C32" s="33">
        <v>60913</v>
      </c>
      <c r="D32" s="33">
        <v>956090</v>
      </c>
      <c r="E32" s="33">
        <v>93.63</v>
      </c>
      <c r="F32">
        <v>99.83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Feuil224"/>
  <dimension ref="A1:C63"/>
  <sheetViews>
    <sheetView workbookViewId="0">
      <selection activeCell="C19" sqref="C19"/>
    </sheetView>
  </sheetViews>
  <sheetFormatPr defaultColWidth="11.42578125" defaultRowHeight="15" x14ac:dyDescent="0.25"/>
  <cols>
    <col min="1" max="1" width="44.28515625" customWidth="1"/>
    <col min="3" max="3" width="12.5703125" bestFit="1" customWidth="1"/>
  </cols>
  <sheetData>
    <row r="1" spans="1:3" x14ac:dyDescent="0.25">
      <c r="A1" s="8" t="s">
        <v>4</v>
      </c>
      <c r="B1" s="8" t="s">
        <v>5</v>
      </c>
      <c r="C1" s="8" t="s">
        <v>6</v>
      </c>
    </row>
    <row r="2" spans="1:3" x14ac:dyDescent="0.25">
      <c r="A2" t="s">
        <v>25</v>
      </c>
      <c r="B2">
        <v>1337524</v>
      </c>
      <c r="C2" s="29">
        <f>B2/1950962%</f>
        <v>68.557152830244775</v>
      </c>
    </row>
    <row r="3" spans="1:3" x14ac:dyDescent="0.25">
      <c r="A3" t="s">
        <v>26</v>
      </c>
      <c r="B3">
        <v>343705</v>
      </c>
      <c r="C3" s="29">
        <f t="shared" ref="C3:C24" si="0">B3/1950962%</f>
        <v>17.617206280798911</v>
      </c>
    </row>
    <row r="4" spans="1:3" x14ac:dyDescent="0.25">
      <c r="A4" t="s">
        <v>29</v>
      </c>
      <c r="B4">
        <v>182602</v>
      </c>
      <c r="C4" s="29">
        <f t="shared" si="0"/>
        <v>9.359587731590878</v>
      </c>
    </row>
    <row r="5" spans="1:3" x14ac:dyDescent="0.25">
      <c r="A5" t="s">
        <v>22</v>
      </c>
      <c r="B5">
        <v>48526</v>
      </c>
      <c r="C5" s="29">
        <f t="shared" si="0"/>
        <v>2.487285759538115</v>
      </c>
    </row>
    <row r="6" spans="1:3" x14ac:dyDescent="0.25">
      <c r="A6" t="s">
        <v>7</v>
      </c>
      <c r="B6">
        <v>18600</v>
      </c>
      <c r="C6" s="29">
        <f t="shared" si="0"/>
        <v>0.95337582177407865</v>
      </c>
    </row>
    <row r="7" spans="1:3" x14ac:dyDescent="0.25">
      <c r="A7" t="s">
        <v>24</v>
      </c>
      <c r="B7">
        <v>8669</v>
      </c>
      <c r="C7" s="29">
        <f t="shared" si="0"/>
        <v>0.44434489241717678</v>
      </c>
    </row>
    <row r="8" spans="1:3" x14ac:dyDescent="0.25">
      <c r="A8" t="s">
        <v>10</v>
      </c>
      <c r="B8">
        <v>3274</v>
      </c>
      <c r="C8" s="29">
        <f t="shared" si="0"/>
        <v>0.16781464733808246</v>
      </c>
    </row>
    <row r="9" spans="1:3" x14ac:dyDescent="0.25">
      <c r="A9" t="s">
        <v>61</v>
      </c>
      <c r="B9">
        <v>2881</v>
      </c>
      <c r="C9" s="29">
        <f t="shared" si="0"/>
        <v>0.14767073884575918</v>
      </c>
    </row>
    <row r="10" spans="1:3" x14ac:dyDescent="0.25">
      <c r="A10" t="s">
        <v>62</v>
      </c>
      <c r="B10">
        <v>2400</v>
      </c>
      <c r="C10" s="29">
        <f t="shared" si="0"/>
        <v>0.12301623506762306</v>
      </c>
    </row>
    <row r="11" spans="1:3" x14ac:dyDescent="0.25">
      <c r="A11" t="s">
        <v>17</v>
      </c>
      <c r="B11">
        <v>1319</v>
      </c>
      <c r="C11" s="29">
        <f t="shared" si="0"/>
        <v>6.7607672522581166E-2</v>
      </c>
    </row>
    <row r="12" spans="1:3" x14ac:dyDescent="0.25">
      <c r="A12" t="s">
        <v>9</v>
      </c>
      <c r="B12">
        <v>626</v>
      </c>
      <c r="C12" s="29">
        <f t="shared" si="0"/>
        <v>3.2086734646805011E-2</v>
      </c>
    </row>
    <row r="13" spans="1:3" x14ac:dyDescent="0.25">
      <c r="A13" t="s">
        <v>63</v>
      </c>
      <c r="B13">
        <v>422</v>
      </c>
      <c r="C13" s="29">
        <f t="shared" si="0"/>
        <v>2.1630354666057054E-2</v>
      </c>
    </row>
    <row r="14" spans="1:3" x14ac:dyDescent="0.25">
      <c r="A14" t="s">
        <v>13</v>
      </c>
      <c r="B14">
        <v>105</v>
      </c>
      <c r="C14" s="29">
        <f t="shared" si="0"/>
        <v>5.381960284208509E-3</v>
      </c>
    </row>
    <row r="15" spans="1:3" x14ac:dyDescent="0.25">
      <c r="A15" t="s">
        <v>28</v>
      </c>
      <c r="B15">
        <v>99</v>
      </c>
      <c r="C15" s="29">
        <f t="shared" si="0"/>
        <v>5.0744196965394513E-3</v>
      </c>
    </row>
    <row r="16" spans="1:3" x14ac:dyDescent="0.25">
      <c r="A16" t="s">
        <v>55</v>
      </c>
      <c r="B16">
        <v>86</v>
      </c>
      <c r="C16" s="29">
        <f t="shared" si="0"/>
        <v>4.4080817565898258E-3</v>
      </c>
    </row>
    <row r="17" spans="1:3" x14ac:dyDescent="0.25">
      <c r="A17" t="s">
        <v>21</v>
      </c>
      <c r="B17">
        <v>44</v>
      </c>
      <c r="C17" s="29">
        <f t="shared" si="0"/>
        <v>2.2552976429064228E-3</v>
      </c>
    </row>
    <row r="18" spans="1:3" x14ac:dyDescent="0.25">
      <c r="A18" t="s">
        <v>58</v>
      </c>
      <c r="B18">
        <v>44</v>
      </c>
      <c r="C18" s="29">
        <f t="shared" si="0"/>
        <v>2.2552976429064228E-3</v>
      </c>
    </row>
    <row r="19" spans="1:3" x14ac:dyDescent="0.25">
      <c r="A19" t="s">
        <v>12</v>
      </c>
      <c r="B19">
        <v>19</v>
      </c>
      <c r="C19" s="29">
        <f t="shared" si="0"/>
        <v>9.7387852761868254E-4</v>
      </c>
    </row>
    <row r="20" spans="1:3" x14ac:dyDescent="0.25">
      <c r="A20" t="s">
        <v>56</v>
      </c>
      <c r="B20">
        <v>7</v>
      </c>
      <c r="C20" s="29">
        <f t="shared" si="0"/>
        <v>3.5879735228056724E-4</v>
      </c>
    </row>
    <row r="21" spans="1:3" x14ac:dyDescent="0.25">
      <c r="A21" t="s">
        <v>18</v>
      </c>
      <c r="B21">
        <v>4</v>
      </c>
      <c r="C21" s="29">
        <f t="shared" si="0"/>
        <v>2.0502705844603841E-4</v>
      </c>
    </row>
    <row r="22" spans="1:3" x14ac:dyDescent="0.25">
      <c r="A22" t="s">
        <v>27</v>
      </c>
      <c r="B22">
        <v>4</v>
      </c>
      <c r="C22" s="29">
        <f t="shared" si="0"/>
        <v>2.0502705844603841E-4</v>
      </c>
    </row>
    <row r="23" spans="1:3" x14ac:dyDescent="0.25">
      <c r="A23" t="s">
        <v>66</v>
      </c>
      <c r="B23">
        <v>1</v>
      </c>
      <c r="C23" s="29">
        <f t="shared" si="0"/>
        <v>5.1256764611509604E-5</v>
      </c>
    </row>
    <row r="24" spans="1:3" x14ac:dyDescent="0.25">
      <c r="A24" t="s">
        <v>64</v>
      </c>
      <c r="B24">
        <v>1</v>
      </c>
      <c r="C24" s="29">
        <f t="shared" si="0"/>
        <v>5.1256764611509604E-5</v>
      </c>
    </row>
    <row r="25" spans="1:3" x14ac:dyDescent="0.25">
      <c r="A25" s="6"/>
      <c r="B25" s="6"/>
      <c r="C25" s="6"/>
    </row>
    <row r="26" spans="1:3" x14ac:dyDescent="0.25">
      <c r="A26" s="6"/>
      <c r="B26" s="6"/>
      <c r="C26" s="6"/>
    </row>
    <row r="27" spans="1:3" x14ac:dyDescent="0.25">
      <c r="A27" s="6"/>
      <c r="B27" s="6"/>
      <c r="C27" s="6"/>
    </row>
    <row r="28" spans="1:3" x14ac:dyDescent="0.25">
      <c r="A28" s="6"/>
      <c r="B28" s="6"/>
      <c r="C28" s="6"/>
    </row>
    <row r="29" spans="1:3" x14ac:dyDescent="0.25">
      <c r="A29" s="6"/>
      <c r="B29" s="6"/>
      <c r="C29" s="6"/>
    </row>
    <row r="30" spans="1:3" x14ac:dyDescent="0.25">
      <c r="A30" s="6"/>
      <c r="B30" s="6"/>
      <c r="C30" s="6"/>
    </row>
    <row r="31" spans="1:3" x14ac:dyDescent="0.25">
      <c r="A31" s="6"/>
      <c r="B31" s="6"/>
      <c r="C31" s="6"/>
    </row>
    <row r="32" spans="1:3" x14ac:dyDescent="0.25">
      <c r="A32" s="6"/>
      <c r="B32" s="6"/>
      <c r="C32" s="6"/>
    </row>
    <row r="33" spans="1:3" x14ac:dyDescent="0.25">
      <c r="A33" s="6"/>
      <c r="B33" s="6"/>
      <c r="C33" s="6"/>
    </row>
    <row r="34" spans="1:3" x14ac:dyDescent="0.25">
      <c r="A34" s="6"/>
      <c r="B34" s="6"/>
      <c r="C34" s="6"/>
    </row>
    <row r="35" spans="1:3" x14ac:dyDescent="0.25">
      <c r="A35" s="6"/>
      <c r="B35" s="6"/>
      <c r="C35" s="6"/>
    </row>
    <row r="36" spans="1:3" x14ac:dyDescent="0.25">
      <c r="A36" s="6"/>
      <c r="B36" s="6"/>
      <c r="C36" s="6"/>
    </row>
    <row r="37" spans="1:3" x14ac:dyDescent="0.25">
      <c r="A37" s="6"/>
      <c r="B37" s="6"/>
      <c r="C37" s="6"/>
    </row>
    <row r="38" spans="1:3" x14ac:dyDescent="0.25">
      <c r="A38" s="6"/>
      <c r="B38" s="6"/>
      <c r="C38" s="6"/>
    </row>
    <row r="39" spans="1:3" x14ac:dyDescent="0.25">
      <c r="B39">
        <f>SUM(B2:B18)</f>
        <v>1950926</v>
      </c>
    </row>
    <row r="41" spans="1:3" x14ac:dyDescent="0.25">
      <c r="A41">
        <v>1337524</v>
      </c>
    </row>
    <row r="42" spans="1:3" x14ac:dyDescent="0.25">
      <c r="A42">
        <v>343705</v>
      </c>
    </row>
    <row r="43" spans="1:3" x14ac:dyDescent="0.25">
      <c r="A43">
        <v>182602</v>
      </c>
    </row>
    <row r="44" spans="1:3" x14ac:dyDescent="0.25">
      <c r="A44">
        <v>48526</v>
      </c>
    </row>
    <row r="45" spans="1:3" x14ac:dyDescent="0.25">
      <c r="A45">
        <v>18600</v>
      </c>
    </row>
    <row r="46" spans="1:3" x14ac:dyDescent="0.25">
      <c r="A46">
        <v>8669</v>
      </c>
    </row>
    <row r="47" spans="1:3" x14ac:dyDescent="0.25">
      <c r="A47">
        <v>3274</v>
      </c>
    </row>
    <row r="48" spans="1:3" x14ac:dyDescent="0.25">
      <c r="A48">
        <v>2881</v>
      </c>
    </row>
    <row r="49" spans="1:1" x14ac:dyDescent="0.25">
      <c r="A49">
        <v>2400</v>
      </c>
    </row>
    <row r="50" spans="1:1" x14ac:dyDescent="0.25">
      <c r="A50">
        <v>1319</v>
      </c>
    </row>
    <row r="51" spans="1:1" x14ac:dyDescent="0.25">
      <c r="A51">
        <v>626</v>
      </c>
    </row>
    <row r="52" spans="1:1" x14ac:dyDescent="0.25">
      <c r="A52">
        <v>422</v>
      </c>
    </row>
    <row r="53" spans="1:1" x14ac:dyDescent="0.25">
      <c r="A53">
        <v>105</v>
      </c>
    </row>
    <row r="54" spans="1:1" x14ac:dyDescent="0.25">
      <c r="A54">
        <v>99</v>
      </c>
    </row>
    <row r="55" spans="1:1" x14ac:dyDescent="0.25">
      <c r="A55">
        <v>86</v>
      </c>
    </row>
    <row r="56" spans="1:1" x14ac:dyDescent="0.25">
      <c r="A56">
        <v>44</v>
      </c>
    </row>
    <row r="57" spans="1:1" x14ac:dyDescent="0.25">
      <c r="A57">
        <v>44</v>
      </c>
    </row>
    <row r="58" spans="1:1" x14ac:dyDescent="0.25">
      <c r="A58">
        <v>19</v>
      </c>
    </row>
    <row r="59" spans="1:1" x14ac:dyDescent="0.25">
      <c r="A59">
        <v>7</v>
      </c>
    </row>
    <row r="60" spans="1:1" x14ac:dyDescent="0.25">
      <c r="A60">
        <v>4</v>
      </c>
    </row>
    <row r="61" spans="1:1" x14ac:dyDescent="0.25">
      <c r="A61">
        <v>4</v>
      </c>
    </row>
    <row r="62" spans="1:1" x14ac:dyDescent="0.25">
      <c r="A62">
        <v>1</v>
      </c>
    </row>
    <row r="63" spans="1:1" x14ac:dyDescent="0.25">
      <c r="A63">
        <v>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Feuil217"/>
  <dimension ref="A1:L31"/>
  <sheetViews>
    <sheetView topLeftCell="A20" workbookViewId="0">
      <selection activeCell="J41" sqref="J41"/>
    </sheetView>
  </sheetViews>
  <sheetFormatPr defaultColWidth="11.42578125" defaultRowHeight="15" x14ac:dyDescent="0.25"/>
  <cols>
    <col min="5" max="5" width="26.42578125" bestFit="1" customWidth="1"/>
    <col min="6" max="6" width="23.28515625" bestFit="1" customWidth="1"/>
  </cols>
  <sheetData>
    <row r="1" spans="1:6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19</v>
      </c>
      <c r="F1" s="3" t="s">
        <v>20</v>
      </c>
    </row>
    <row r="2" spans="1:6" x14ac:dyDescent="0.25">
      <c r="A2" s="2">
        <v>45170</v>
      </c>
      <c r="B2" s="32">
        <v>961678</v>
      </c>
      <c r="C2" s="32">
        <v>71109</v>
      </c>
      <c r="D2" s="32">
        <v>1032787</v>
      </c>
      <c r="E2" s="33">
        <v>93.11</v>
      </c>
      <c r="F2">
        <v>99.82</v>
      </c>
    </row>
    <row r="3" spans="1:6" x14ac:dyDescent="0.25">
      <c r="A3" s="2">
        <v>45171</v>
      </c>
      <c r="B3" s="32">
        <v>901681</v>
      </c>
      <c r="C3" s="32">
        <v>67402</v>
      </c>
      <c r="D3" s="32">
        <v>969083</v>
      </c>
      <c r="E3" s="33">
        <v>93.04</v>
      </c>
      <c r="F3">
        <v>99.74</v>
      </c>
    </row>
    <row r="4" spans="1:6" x14ac:dyDescent="0.25">
      <c r="A4" s="2">
        <v>45172</v>
      </c>
      <c r="B4" s="33">
        <v>831239</v>
      </c>
      <c r="C4" s="33">
        <v>65980</v>
      </c>
      <c r="D4" s="33">
        <v>897219</v>
      </c>
      <c r="E4" s="33">
        <v>92.65</v>
      </c>
      <c r="F4">
        <v>99.78</v>
      </c>
    </row>
    <row r="5" spans="1:6" x14ac:dyDescent="0.25">
      <c r="A5" s="2">
        <v>45173</v>
      </c>
      <c r="B5" s="33">
        <v>951899</v>
      </c>
      <c r="C5" s="33">
        <v>65581</v>
      </c>
      <c r="D5" s="33">
        <v>1017480</v>
      </c>
      <c r="E5" s="33">
        <v>93.55</v>
      </c>
      <c r="F5">
        <v>99.81</v>
      </c>
    </row>
    <row r="6" spans="1:6" x14ac:dyDescent="0.25">
      <c r="A6" s="2">
        <v>45174</v>
      </c>
      <c r="B6" s="33">
        <v>971359</v>
      </c>
      <c r="C6" s="33">
        <v>66411</v>
      </c>
      <c r="D6" s="33">
        <v>1037770</v>
      </c>
      <c r="E6" s="33">
        <v>93.6</v>
      </c>
      <c r="F6">
        <v>99.82</v>
      </c>
    </row>
    <row r="7" spans="1:6" x14ac:dyDescent="0.25">
      <c r="A7" s="2">
        <v>45175</v>
      </c>
      <c r="B7" s="33">
        <v>864614</v>
      </c>
      <c r="C7" s="33">
        <v>64539</v>
      </c>
      <c r="D7" s="33">
        <v>929153</v>
      </c>
      <c r="E7" s="33">
        <v>93.05</v>
      </c>
      <c r="F7">
        <v>99.81</v>
      </c>
    </row>
    <row r="8" spans="1:6" x14ac:dyDescent="0.25">
      <c r="A8" s="2">
        <v>45176</v>
      </c>
      <c r="B8" s="33">
        <v>887978</v>
      </c>
      <c r="C8" s="33">
        <v>61169</v>
      </c>
      <c r="D8" s="33">
        <v>949147</v>
      </c>
      <c r="E8" s="33">
        <v>93.56</v>
      </c>
      <c r="F8" s="22">
        <v>99.82</v>
      </c>
    </row>
    <row r="9" spans="1:6" x14ac:dyDescent="0.25">
      <c r="A9" s="2">
        <v>45177</v>
      </c>
      <c r="B9" s="1">
        <v>951549</v>
      </c>
      <c r="C9" s="1">
        <v>68771</v>
      </c>
      <c r="D9" s="1">
        <v>1020320</v>
      </c>
      <c r="E9" s="1">
        <v>93.25</v>
      </c>
      <c r="F9">
        <v>99.81</v>
      </c>
    </row>
    <row r="10" spans="1:6" x14ac:dyDescent="0.25">
      <c r="A10" s="2">
        <v>45178</v>
      </c>
      <c r="B10" s="1">
        <v>915646</v>
      </c>
      <c r="C10" s="1">
        <v>68551</v>
      </c>
      <c r="D10" s="1">
        <v>984197</v>
      </c>
      <c r="E10" s="1">
        <v>93.03</v>
      </c>
      <c r="F10">
        <v>99.84</v>
      </c>
    </row>
    <row r="11" spans="1:6" x14ac:dyDescent="0.25">
      <c r="A11" s="2">
        <v>45179</v>
      </c>
      <c r="B11" s="1">
        <v>867269</v>
      </c>
      <c r="C11" s="1">
        <v>65402</v>
      </c>
      <c r="D11" s="1">
        <v>932671</v>
      </c>
      <c r="E11" s="1">
        <v>92.98</v>
      </c>
      <c r="F11">
        <v>99.82</v>
      </c>
    </row>
    <row r="12" spans="1:6" x14ac:dyDescent="0.25">
      <c r="A12" s="2">
        <v>45180</v>
      </c>
      <c r="B12" s="33">
        <v>951992</v>
      </c>
      <c r="C12" s="33">
        <v>69336</v>
      </c>
      <c r="D12" s="33">
        <v>1021328</v>
      </c>
      <c r="E12" s="33">
        <v>93.21</v>
      </c>
      <c r="F12">
        <v>99.82</v>
      </c>
    </row>
    <row r="13" spans="1:6" x14ac:dyDescent="0.25">
      <c r="A13" s="2">
        <v>45181</v>
      </c>
      <c r="B13" s="33">
        <v>855373</v>
      </c>
      <c r="C13" s="33">
        <v>64819</v>
      </c>
      <c r="D13" s="33">
        <v>920192</v>
      </c>
      <c r="E13" s="33">
        <v>92.96</v>
      </c>
      <c r="F13">
        <v>99.83</v>
      </c>
    </row>
    <row r="14" spans="1:6" x14ac:dyDescent="0.25">
      <c r="A14" s="2">
        <v>45182</v>
      </c>
      <c r="B14" s="33">
        <v>879976</v>
      </c>
      <c r="C14" s="33">
        <v>62850</v>
      </c>
      <c r="D14" s="33">
        <v>942826</v>
      </c>
      <c r="E14" s="33">
        <v>93.33</v>
      </c>
      <c r="F14">
        <v>99.79</v>
      </c>
    </row>
    <row r="15" spans="1:6" x14ac:dyDescent="0.25">
      <c r="A15" s="2">
        <v>45183</v>
      </c>
      <c r="B15" s="33">
        <v>889700</v>
      </c>
      <c r="C15" s="33">
        <v>54078</v>
      </c>
      <c r="D15" s="33">
        <v>943778</v>
      </c>
      <c r="E15" s="33">
        <v>94.27</v>
      </c>
      <c r="F15">
        <v>99.81</v>
      </c>
    </row>
    <row r="16" spans="1:6" x14ac:dyDescent="0.25">
      <c r="A16" s="2">
        <v>45184</v>
      </c>
      <c r="B16" s="33">
        <v>978055</v>
      </c>
      <c r="C16" s="33">
        <v>64654</v>
      </c>
      <c r="D16" s="33">
        <v>1042709</v>
      </c>
      <c r="E16" s="33">
        <v>93.8</v>
      </c>
      <c r="F16" s="7">
        <v>99.83</v>
      </c>
    </row>
    <row r="17" spans="1:12" x14ac:dyDescent="0.25">
      <c r="A17" s="2">
        <v>45185</v>
      </c>
      <c r="B17" s="33">
        <v>885413</v>
      </c>
      <c r="C17" s="33">
        <v>64113</v>
      </c>
      <c r="D17" s="33">
        <v>949526</v>
      </c>
      <c r="E17" s="33">
        <v>93.25</v>
      </c>
      <c r="F17" s="7">
        <v>99.82</v>
      </c>
    </row>
    <row r="18" spans="1:12" x14ac:dyDescent="0.25">
      <c r="A18" s="2">
        <v>45186</v>
      </c>
      <c r="B18" s="33">
        <v>830288</v>
      </c>
      <c r="C18" s="33">
        <v>66292</v>
      </c>
      <c r="D18" s="33">
        <v>896580</v>
      </c>
      <c r="E18" s="33">
        <v>92.61</v>
      </c>
      <c r="F18" s="7">
        <v>99.78</v>
      </c>
    </row>
    <row r="19" spans="1:12" x14ac:dyDescent="0.25">
      <c r="A19" s="2">
        <v>45187</v>
      </c>
      <c r="B19" s="33">
        <v>895514</v>
      </c>
      <c r="C19" s="33">
        <v>62093</v>
      </c>
      <c r="D19" s="33">
        <v>957607</v>
      </c>
      <c r="E19" s="33">
        <v>93.52</v>
      </c>
      <c r="F19" s="9">
        <v>99.82</v>
      </c>
    </row>
    <row r="20" spans="1:12" x14ac:dyDescent="0.25">
      <c r="A20" s="2">
        <v>45188</v>
      </c>
      <c r="B20" s="33">
        <v>927710</v>
      </c>
      <c r="C20" s="33">
        <v>60849</v>
      </c>
      <c r="D20" s="33">
        <v>988559</v>
      </c>
      <c r="E20" s="33">
        <v>93.84</v>
      </c>
      <c r="F20" s="7">
        <v>99.84</v>
      </c>
      <c r="G20" s="21"/>
      <c r="H20" s="22"/>
      <c r="I20" s="22"/>
      <c r="J20" s="22"/>
      <c r="K20" s="22"/>
      <c r="L20" s="22"/>
    </row>
    <row r="21" spans="1:12" x14ac:dyDescent="0.25">
      <c r="A21" s="2">
        <v>45189</v>
      </c>
      <c r="B21" s="33">
        <v>828810</v>
      </c>
      <c r="C21" s="33">
        <v>65886</v>
      </c>
      <c r="D21" s="33">
        <v>894696</v>
      </c>
      <c r="E21" s="33">
        <v>92.64</v>
      </c>
      <c r="F21" s="7">
        <v>99.61</v>
      </c>
      <c r="G21" s="21"/>
      <c r="H21" s="22"/>
      <c r="I21" s="22"/>
      <c r="J21" s="22"/>
      <c r="K21" s="22"/>
      <c r="L21" s="22"/>
    </row>
    <row r="22" spans="1:12" x14ac:dyDescent="0.25">
      <c r="A22" s="2">
        <v>45190</v>
      </c>
      <c r="B22" s="33">
        <v>862711</v>
      </c>
      <c r="C22" s="33">
        <v>56536</v>
      </c>
      <c r="D22" s="33">
        <v>919247</v>
      </c>
      <c r="E22" s="33">
        <v>93.85</v>
      </c>
      <c r="F22" s="7">
        <v>99.82</v>
      </c>
      <c r="G22" s="21"/>
      <c r="H22" s="22"/>
      <c r="I22" s="22"/>
      <c r="J22" s="22"/>
      <c r="K22" s="22"/>
      <c r="L22" s="22"/>
    </row>
    <row r="23" spans="1:12" x14ac:dyDescent="0.25">
      <c r="A23" s="2">
        <v>45191</v>
      </c>
      <c r="B23" s="32">
        <v>873241</v>
      </c>
      <c r="C23" s="32">
        <v>59733</v>
      </c>
      <c r="D23" s="32">
        <v>932974</v>
      </c>
      <c r="E23" s="33">
        <v>93.6</v>
      </c>
      <c r="F23" s="34">
        <v>99.85</v>
      </c>
      <c r="G23" s="21"/>
      <c r="H23" s="22"/>
      <c r="I23" s="22"/>
      <c r="J23" s="22"/>
      <c r="K23" s="22"/>
      <c r="L23" s="22"/>
    </row>
    <row r="24" spans="1:12" x14ac:dyDescent="0.25">
      <c r="A24" s="2">
        <v>45192</v>
      </c>
      <c r="B24" s="32">
        <v>754587</v>
      </c>
      <c r="C24" s="32">
        <v>51484</v>
      </c>
      <c r="D24" s="32">
        <v>806071</v>
      </c>
      <c r="E24" s="33">
        <v>93.61</v>
      </c>
      <c r="F24" s="34">
        <v>99.76</v>
      </c>
      <c r="G24" s="21"/>
      <c r="H24" s="22"/>
      <c r="I24" s="22"/>
      <c r="J24" s="22"/>
      <c r="K24" s="22"/>
      <c r="L24" s="22"/>
    </row>
    <row r="25" spans="1:12" x14ac:dyDescent="0.25">
      <c r="A25" s="2">
        <v>45193</v>
      </c>
      <c r="B25" s="33">
        <v>877353</v>
      </c>
      <c r="C25" s="33">
        <v>59151</v>
      </c>
      <c r="D25" s="33">
        <v>936504</v>
      </c>
      <c r="E25" s="33">
        <v>93.68</v>
      </c>
      <c r="F25" s="34">
        <v>99.82</v>
      </c>
      <c r="H25" s="22"/>
      <c r="I25" s="22"/>
      <c r="J25" s="22"/>
      <c r="K25" s="22"/>
      <c r="L25" s="22"/>
    </row>
    <row r="26" spans="1:12" x14ac:dyDescent="0.25">
      <c r="A26" s="2">
        <v>45194</v>
      </c>
      <c r="B26" s="33">
        <v>889652</v>
      </c>
      <c r="C26" s="33">
        <v>63087</v>
      </c>
      <c r="D26" s="33">
        <v>952739</v>
      </c>
      <c r="E26" s="33">
        <v>93.38</v>
      </c>
      <c r="F26" s="9">
        <v>99.82</v>
      </c>
      <c r="G26" s="21"/>
      <c r="H26" s="22"/>
      <c r="I26" s="22"/>
      <c r="J26" s="22"/>
      <c r="K26" s="22"/>
      <c r="L26" s="22"/>
    </row>
    <row r="27" spans="1:12" x14ac:dyDescent="0.25">
      <c r="A27" s="2">
        <v>45195</v>
      </c>
      <c r="B27" s="33">
        <v>951815</v>
      </c>
      <c r="C27" s="33">
        <v>64274</v>
      </c>
      <c r="D27" s="33">
        <v>1016089</v>
      </c>
      <c r="E27" s="33">
        <v>93.67</v>
      </c>
      <c r="F27" s="9">
        <v>99.82</v>
      </c>
      <c r="G27" s="21"/>
      <c r="H27" s="22"/>
      <c r="I27" s="22"/>
      <c r="J27" s="22"/>
      <c r="K27" s="22"/>
      <c r="L27" s="22"/>
    </row>
    <row r="28" spans="1:12" x14ac:dyDescent="0.25">
      <c r="A28" s="2">
        <v>45196</v>
      </c>
      <c r="B28" s="33">
        <v>841925</v>
      </c>
      <c r="C28" s="33">
        <v>61675</v>
      </c>
      <c r="D28" s="33">
        <v>903600</v>
      </c>
      <c r="E28" s="33">
        <v>93.17</v>
      </c>
      <c r="F28" s="9">
        <v>99.82</v>
      </c>
      <c r="G28" s="21"/>
      <c r="H28" s="22"/>
      <c r="I28" s="22"/>
      <c r="J28" s="22"/>
      <c r="K28" s="22"/>
      <c r="L28" s="22"/>
    </row>
    <row r="29" spans="1:12" ht="16.5" x14ac:dyDescent="0.25">
      <c r="A29" s="2">
        <v>45197</v>
      </c>
      <c r="B29" s="38">
        <v>839923</v>
      </c>
      <c r="C29" s="38">
        <v>56842</v>
      </c>
      <c r="D29" s="38">
        <v>896765</v>
      </c>
      <c r="E29" s="38">
        <v>93.66</v>
      </c>
      <c r="F29" s="9">
        <v>99.81</v>
      </c>
      <c r="G29" s="21"/>
      <c r="H29" s="22"/>
      <c r="I29" s="22"/>
      <c r="J29" s="22"/>
      <c r="K29" s="22"/>
      <c r="L29" s="22"/>
    </row>
    <row r="30" spans="1:12" x14ac:dyDescent="0.25">
      <c r="A30" s="2">
        <v>45198</v>
      </c>
      <c r="B30" s="33">
        <v>898650</v>
      </c>
      <c r="C30" s="33">
        <v>60252</v>
      </c>
      <c r="D30" s="33">
        <v>958902</v>
      </c>
      <c r="E30" s="33">
        <v>93.72</v>
      </c>
      <c r="F30" s="9">
        <v>99.81</v>
      </c>
    </row>
    <row r="31" spans="1:12" x14ac:dyDescent="0.25">
      <c r="A31" s="2">
        <v>45199</v>
      </c>
      <c r="B31" s="33">
        <v>855940</v>
      </c>
      <c r="C31" s="33">
        <v>64366</v>
      </c>
      <c r="D31" s="33">
        <v>920306</v>
      </c>
      <c r="E31" s="33">
        <v>93.01</v>
      </c>
      <c r="F31" s="9">
        <v>99.77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Feuil225"/>
  <dimension ref="A1:C41"/>
  <sheetViews>
    <sheetView workbookViewId="0">
      <selection activeCell="C7" sqref="C7"/>
    </sheetView>
  </sheetViews>
  <sheetFormatPr defaultColWidth="11.42578125" defaultRowHeight="15" x14ac:dyDescent="0.25"/>
  <cols>
    <col min="1" max="1" width="41.85546875" bestFit="1" customWidth="1"/>
  </cols>
  <sheetData>
    <row r="1" spans="1:3" x14ac:dyDescent="0.25">
      <c r="A1" s="8" t="s">
        <v>4</v>
      </c>
      <c r="B1" s="8" t="s">
        <v>5</v>
      </c>
      <c r="C1" s="8" t="s">
        <v>6</v>
      </c>
    </row>
    <row r="2" spans="1:3" x14ac:dyDescent="0.25">
      <c r="A2" t="s">
        <v>90</v>
      </c>
      <c r="B2">
        <v>1325220</v>
      </c>
      <c r="C2" s="35">
        <f>B2/1894912%</f>
        <v>69.935701499594714</v>
      </c>
    </row>
    <row r="3" spans="1:3" x14ac:dyDescent="0.25">
      <c r="A3" t="s">
        <v>91</v>
      </c>
      <c r="B3">
        <v>316848</v>
      </c>
      <c r="C3" s="35">
        <f t="shared" ref="C3:C23" si="0">B3/1894912%</f>
        <v>16.720987570926777</v>
      </c>
    </row>
    <row r="4" spans="1:3" x14ac:dyDescent="0.25">
      <c r="A4" t="s">
        <v>92</v>
      </c>
      <c r="B4">
        <v>163984</v>
      </c>
      <c r="C4" s="35">
        <f t="shared" si="0"/>
        <v>8.6539111051067277</v>
      </c>
    </row>
    <row r="5" spans="1:3" x14ac:dyDescent="0.25">
      <c r="A5" t="s">
        <v>93</v>
      </c>
      <c r="B5">
        <v>48590</v>
      </c>
      <c r="C5" s="35">
        <f t="shared" si="0"/>
        <v>2.5642351729262365</v>
      </c>
    </row>
    <row r="6" spans="1:3" x14ac:dyDescent="0.25">
      <c r="A6" t="s">
        <v>94</v>
      </c>
      <c r="B6">
        <v>17886</v>
      </c>
      <c r="C6" s="35">
        <f t="shared" si="0"/>
        <v>0.94389607538503117</v>
      </c>
    </row>
    <row r="7" spans="1:3" x14ac:dyDescent="0.25">
      <c r="A7" t="s">
        <v>95</v>
      </c>
      <c r="B7">
        <v>9794</v>
      </c>
      <c r="C7" s="35">
        <f t="shared" si="0"/>
        <v>0.51685777492569573</v>
      </c>
    </row>
    <row r="8" spans="1:3" x14ac:dyDescent="0.25">
      <c r="A8" t="s">
        <v>96</v>
      </c>
      <c r="B8">
        <v>3278</v>
      </c>
      <c r="C8" s="35">
        <f t="shared" si="0"/>
        <v>0.17298956363145096</v>
      </c>
    </row>
    <row r="9" spans="1:3" x14ac:dyDescent="0.25">
      <c r="A9" t="s">
        <v>97</v>
      </c>
      <c r="B9">
        <v>2730</v>
      </c>
      <c r="C9" s="35">
        <f t="shared" si="0"/>
        <v>0.14407001486084842</v>
      </c>
    </row>
    <row r="10" spans="1:3" x14ac:dyDescent="0.25">
      <c r="A10" t="s">
        <v>98</v>
      </c>
      <c r="B10">
        <v>2706</v>
      </c>
      <c r="C10" s="35">
        <f t="shared" si="0"/>
        <v>0.14280346527965415</v>
      </c>
    </row>
    <row r="11" spans="1:3" x14ac:dyDescent="0.25">
      <c r="A11" t="s">
        <v>99</v>
      </c>
      <c r="B11">
        <v>1387</v>
      </c>
      <c r="C11" s="35">
        <f t="shared" si="0"/>
        <v>7.3196011213185627E-2</v>
      </c>
    </row>
    <row r="12" spans="1:3" x14ac:dyDescent="0.25">
      <c r="A12" t="s">
        <v>100</v>
      </c>
      <c r="B12">
        <v>1108</v>
      </c>
      <c r="C12" s="35">
        <f t="shared" si="0"/>
        <v>5.8472372331802219E-2</v>
      </c>
    </row>
    <row r="13" spans="1:3" x14ac:dyDescent="0.25">
      <c r="A13" t="s">
        <v>101</v>
      </c>
      <c r="B13">
        <v>547</v>
      </c>
      <c r="C13" s="35">
        <f t="shared" si="0"/>
        <v>2.8866775871386113E-2</v>
      </c>
    </row>
    <row r="14" spans="1:3" x14ac:dyDescent="0.25">
      <c r="A14" t="s">
        <v>102</v>
      </c>
      <c r="B14">
        <v>383</v>
      </c>
      <c r="C14" s="35">
        <f t="shared" si="0"/>
        <v>2.0212020399891922E-2</v>
      </c>
    </row>
    <row r="15" spans="1:3" x14ac:dyDescent="0.25">
      <c r="A15" t="s">
        <v>103</v>
      </c>
      <c r="B15">
        <v>242</v>
      </c>
      <c r="C15" s="35">
        <f t="shared" si="0"/>
        <v>1.2771041610375575E-2</v>
      </c>
    </row>
    <row r="16" spans="1:3" x14ac:dyDescent="0.25">
      <c r="A16" t="s">
        <v>104</v>
      </c>
      <c r="B16">
        <v>85</v>
      </c>
      <c r="C16" s="35">
        <f t="shared" si="0"/>
        <v>4.4856964333963795E-3</v>
      </c>
    </row>
    <row r="17" spans="1:3" x14ac:dyDescent="0.25">
      <c r="A17" t="s">
        <v>105</v>
      </c>
      <c r="B17">
        <v>84</v>
      </c>
      <c r="C17" s="35">
        <f t="shared" si="0"/>
        <v>4.4329235341799512E-3</v>
      </c>
    </row>
    <row r="18" spans="1:3" x14ac:dyDescent="0.25">
      <c r="A18" t="s">
        <v>106</v>
      </c>
      <c r="B18">
        <v>18</v>
      </c>
      <c r="C18" s="35">
        <f t="shared" si="0"/>
        <v>9.4991218589570391E-4</v>
      </c>
    </row>
    <row r="19" spans="1:3" x14ac:dyDescent="0.25">
      <c r="A19" t="s">
        <v>107</v>
      </c>
      <c r="B19">
        <v>10</v>
      </c>
      <c r="C19" s="35">
        <f t="shared" si="0"/>
        <v>5.2772899216427997E-4</v>
      </c>
    </row>
    <row r="20" spans="1:3" x14ac:dyDescent="0.25">
      <c r="A20" t="s">
        <v>108</v>
      </c>
      <c r="B20">
        <v>7</v>
      </c>
      <c r="C20" s="35">
        <f t="shared" si="0"/>
        <v>3.6941029451499597E-4</v>
      </c>
    </row>
    <row r="21" spans="1:3" x14ac:dyDescent="0.25">
      <c r="A21" t="s">
        <v>109</v>
      </c>
      <c r="B21">
        <v>3</v>
      </c>
      <c r="C21" s="35">
        <f t="shared" si="0"/>
        <v>1.5831869764928398E-4</v>
      </c>
    </row>
    <row r="22" spans="1:3" x14ac:dyDescent="0.25">
      <c r="A22" t="s">
        <v>110</v>
      </c>
      <c r="B22">
        <v>1</v>
      </c>
      <c r="C22" s="35">
        <f t="shared" si="0"/>
        <v>5.2772899216427992E-5</v>
      </c>
    </row>
    <row r="23" spans="1:3" x14ac:dyDescent="0.25">
      <c r="A23" t="s">
        <v>111</v>
      </c>
      <c r="B23">
        <v>1</v>
      </c>
      <c r="C23" s="35">
        <f t="shared" si="0"/>
        <v>5.2772899216427992E-5</v>
      </c>
    </row>
    <row r="24" spans="1:3" x14ac:dyDescent="0.25">
      <c r="A24" s="28"/>
      <c r="B24" s="28"/>
      <c r="C24" s="35"/>
    </row>
    <row r="25" spans="1:3" x14ac:dyDescent="0.25">
      <c r="A25" s="28"/>
      <c r="B25" s="28"/>
      <c r="C25" s="35"/>
    </row>
    <row r="26" spans="1:3" x14ac:dyDescent="0.25">
      <c r="A26" s="28"/>
      <c r="B26" s="28"/>
      <c r="C26" s="35"/>
    </row>
    <row r="27" spans="1:3" x14ac:dyDescent="0.25">
      <c r="A27" s="28"/>
      <c r="B27" s="28"/>
      <c r="C27" s="35"/>
    </row>
    <row r="28" spans="1:3" x14ac:dyDescent="0.25">
      <c r="A28" s="6"/>
      <c r="B28" s="6"/>
      <c r="C28" s="28"/>
    </row>
    <row r="29" spans="1:3" x14ac:dyDescent="0.25">
      <c r="A29" s="6"/>
      <c r="B29" s="6"/>
      <c r="C29" s="28"/>
    </row>
    <row r="30" spans="1:3" x14ac:dyDescent="0.25">
      <c r="A30" s="6"/>
      <c r="B30" s="6"/>
      <c r="C30" s="28"/>
    </row>
    <row r="31" spans="1:3" x14ac:dyDescent="0.25">
      <c r="A31" s="6"/>
      <c r="B31" s="6"/>
      <c r="C31" s="28"/>
    </row>
    <row r="32" spans="1:3" x14ac:dyDescent="0.25">
      <c r="A32" s="6"/>
      <c r="B32" s="6"/>
      <c r="C32" s="28"/>
    </row>
    <row r="33" spans="1:3" x14ac:dyDescent="0.25">
      <c r="A33" s="6"/>
      <c r="B33" s="6"/>
      <c r="C33" s="28"/>
    </row>
    <row r="34" spans="1:3" x14ac:dyDescent="0.25">
      <c r="A34" s="6"/>
      <c r="B34" s="6"/>
      <c r="C34" s="28"/>
    </row>
    <row r="35" spans="1:3" x14ac:dyDescent="0.25">
      <c r="A35" s="6"/>
      <c r="B35" s="6"/>
      <c r="C35" s="28"/>
    </row>
    <row r="36" spans="1:3" x14ac:dyDescent="0.25">
      <c r="A36" s="6"/>
      <c r="B36" s="6"/>
      <c r="C36" s="28"/>
    </row>
    <row r="37" spans="1:3" x14ac:dyDescent="0.25">
      <c r="A37" s="6"/>
      <c r="B37" s="6"/>
      <c r="C37" s="28"/>
    </row>
    <row r="38" spans="1:3" x14ac:dyDescent="0.25">
      <c r="A38" s="6"/>
      <c r="B38" s="6"/>
      <c r="C38" s="28"/>
    </row>
    <row r="39" spans="1:3" x14ac:dyDescent="0.25">
      <c r="A39" s="28"/>
      <c r="B39" s="28">
        <f>SUM(B2:B31)</f>
        <v>1894912</v>
      </c>
      <c r="C39" s="28"/>
    </row>
    <row r="40" spans="1:3" x14ac:dyDescent="0.25">
      <c r="A40" s="6"/>
      <c r="B40" s="6"/>
      <c r="C40" s="28"/>
    </row>
    <row r="41" spans="1:3" x14ac:dyDescent="0.25">
      <c r="B41" s="6"/>
      <c r="C41" s="28"/>
    </row>
  </sheetData>
  <sortState xmlns:xlrd2="http://schemas.microsoft.com/office/spreadsheetml/2017/richdata2" ref="A2:C15">
    <sortCondition descending="1" ref="B1:B15"/>
  </sortState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Feuil218"/>
  <dimension ref="A1:M32"/>
  <sheetViews>
    <sheetView topLeftCell="D1" workbookViewId="0">
      <selection activeCell="J32" sqref="J32"/>
    </sheetView>
  </sheetViews>
  <sheetFormatPr defaultColWidth="11.42578125" defaultRowHeight="15" x14ac:dyDescent="0.25"/>
  <cols>
    <col min="5" max="5" width="26.42578125" bestFit="1" customWidth="1"/>
    <col min="6" max="6" width="23.28515625" bestFit="1" customWidth="1"/>
  </cols>
  <sheetData>
    <row r="1" spans="1:6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19</v>
      </c>
      <c r="F1" s="3" t="s">
        <v>20</v>
      </c>
    </row>
    <row r="2" spans="1:6" x14ac:dyDescent="0.25">
      <c r="A2" s="2">
        <v>45200</v>
      </c>
      <c r="B2" s="33">
        <v>806722</v>
      </c>
      <c r="C2" s="33">
        <v>57909</v>
      </c>
      <c r="D2" s="33">
        <v>864631</v>
      </c>
      <c r="E2" s="33">
        <v>93.3</v>
      </c>
      <c r="F2" s="7">
        <v>99.76</v>
      </c>
    </row>
    <row r="3" spans="1:6" x14ac:dyDescent="0.25">
      <c r="A3" s="2">
        <v>45201</v>
      </c>
      <c r="B3" s="33">
        <v>854970</v>
      </c>
      <c r="C3" s="33">
        <v>58482</v>
      </c>
      <c r="D3" s="33">
        <v>913452</v>
      </c>
      <c r="E3" s="33">
        <v>93.6</v>
      </c>
      <c r="F3" s="7">
        <v>99.84</v>
      </c>
    </row>
    <row r="4" spans="1:6" x14ac:dyDescent="0.25">
      <c r="A4" s="2">
        <v>45202</v>
      </c>
      <c r="B4" s="33">
        <v>885857</v>
      </c>
      <c r="C4" s="33">
        <v>63188</v>
      </c>
      <c r="D4" s="33">
        <v>949045</v>
      </c>
      <c r="E4" s="40">
        <v>93.34</v>
      </c>
      <c r="F4" s="7">
        <v>99.83</v>
      </c>
    </row>
    <row r="5" spans="1:6" x14ac:dyDescent="0.25">
      <c r="A5" s="2">
        <v>45203</v>
      </c>
      <c r="B5" s="33">
        <v>823642</v>
      </c>
      <c r="C5" s="33">
        <v>58780</v>
      </c>
      <c r="D5" s="33">
        <v>882422</v>
      </c>
      <c r="E5" s="40">
        <v>93.34</v>
      </c>
      <c r="F5" s="7">
        <v>99.75</v>
      </c>
    </row>
    <row r="6" spans="1:6" x14ac:dyDescent="0.25">
      <c r="A6" s="2">
        <v>45204</v>
      </c>
      <c r="B6" s="33">
        <v>831092</v>
      </c>
      <c r="C6" s="33">
        <v>61141</v>
      </c>
      <c r="D6" s="33">
        <v>892233</v>
      </c>
      <c r="E6" s="40">
        <v>93.15</v>
      </c>
      <c r="F6" s="7">
        <v>99.82</v>
      </c>
    </row>
    <row r="7" spans="1:6" x14ac:dyDescent="0.25">
      <c r="A7" s="2">
        <v>45205</v>
      </c>
      <c r="B7" s="1">
        <v>860809</v>
      </c>
      <c r="C7" s="1">
        <v>44308</v>
      </c>
      <c r="D7" s="1">
        <v>905117</v>
      </c>
      <c r="E7" s="41">
        <v>95.1</v>
      </c>
      <c r="F7" s="1">
        <v>99.49</v>
      </c>
    </row>
    <row r="8" spans="1:6" x14ac:dyDescent="0.25">
      <c r="A8" s="2">
        <v>45206</v>
      </c>
      <c r="B8" s="1">
        <v>858783</v>
      </c>
      <c r="C8" s="1">
        <v>63961</v>
      </c>
      <c r="D8" s="1">
        <v>922744</v>
      </c>
      <c r="E8" s="41">
        <v>93.06</v>
      </c>
      <c r="F8" s="1">
        <v>99.81</v>
      </c>
    </row>
    <row r="9" spans="1:6" x14ac:dyDescent="0.25">
      <c r="A9" s="2">
        <v>45207</v>
      </c>
      <c r="B9" s="1">
        <v>743501</v>
      </c>
      <c r="C9" s="1">
        <v>59120</v>
      </c>
      <c r="D9" s="1">
        <v>802621</v>
      </c>
      <c r="E9" s="41">
        <v>92.63</v>
      </c>
      <c r="F9" s="1">
        <v>99.83</v>
      </c>
    </row>
    <row r="10" spans="1:6" x14ac:dyDescent="0.25">
      <c r="A10" s="2">
        <v>45208</v>
      </c>
      <c r="B10" s="1">
        <v>893277</v>
      </c>
      <c r="C10" s="1">
        <v>62087</v>
      </c>
      <c r="D10" s="1">
        <v>955364</v>
      </c>
      <c r="E10" s="41">
        <v>93.5</v>
      </c>
      <c r="F10" s="1">
        <v>99.82</v>
      </c>
    </row>
    <row r="11" spans="1:6" x14ac:dyDescent="0.25">
      <c r="A11" s="2">
        <v>45209</v>
      </c>
      <c r="B11" s="1">
        <v>907973</v>
      </c>
      <c r="C11" s="1">
        <v>64781</v>
      </c>
      <c r="D11" s="1">
        <v>972754</v>
      </c>
      <c r="E11" s="41">
        <v>93.34</v>
      </c>
      <c r="F11" s="1">
        <v>99.83</v>
      </c>
    </row>
    <row r="12" spans="1:6" x14ac:dyDescent="0.25">
      <c r="A12" s="2">
        <v>45210</v>
      </c>
      <c r="B12" s="1">
        <v>808778</v>
      </c>
      <c r="C12" s="1">
        <v>58522</v>
      </c>
      <c r="D12" s="1">
        <v>867300</v>
      </c>
      <c r="E12" s="41">
        <v>93.25</v>
      </c>
      <c r="F12" s="1">
        <v>99.47</v>
      </c>
    </row>
    <row r="13" spans="1:6" x14ac:dyDescent="0.25">
      <c r="A13" s="2">
        <v>45211</v>
      </c>
      <c r="B13" s="11">
        <v>822283</v>
      </c>
      <c r="C13" s="12">
        <v>56576</v>
      </c>
      <c r="D13" s="11">
        <v>878859</v>
      </c>
      <c r="E13" s="42">
        <v>93.56</v>
      </c>
      <c r="F13" s="1">
        <v>99.85</v>
      </c>
    </row>
    <row r="14" spans="1:6" x14ac:dyDescent="0.25">
      <c r="A14" s="2">
        <v>45212</v>
      </c>
      <c r="B14" s="1">
        <v>924053</v>
      </c>
      <c r="C14" s="1">
        <v>65701</v>
      </c>
      <c r="D14" s="1">
        <v>989754</v>
      </c>
      <c r="E14" s="41">
        <v>93.36</v>
      </c>
      <c r="F14" s="7">
        <v>99.83</v>
      </c>
    </row>
    <row r="15" spans="1:6" x14ac:dyDescent="0.25">
      <c r="A15" s="2">
        <v>45213</v>
      </c>
      <c r="B15" s="11">
        <v>853788</v>
      </c>
      <c r="C15" s="13">
        <v>69469</v>
      </c>
      <c r="D15" s="11">
        <v>923257</v>
      </c>
      <c r="E15" s="42">
        <v>92.47</v>
      </c>
      <c r="F15" s="7">
        <v>99.83</v>
      </c>
    </row>
    <row r="16" spans="1:6" x14ac:dyDescent="0.25">
      <c r="A16" s="2">
        <v>45214</v>
      </c>
      <c r="B16" s="1">
        <v>694607</v>
      </c>
      <c r="C16" s="1">
        <v>55478</v>
      </c>
      <c r="D16" s="1">
        <v>750085</v>
      </c>
      <c r="E16" s="41">
        <v>92.6</v>
      </c>
      <c r="F16" s="7">
        <v>99.81</v>
      </c>
    </row>
    <row r="17" spans="1:13" x14ac:dyDescent="0.25">
      <c r="A17" s="2">
        <v>45215</v>
      </c>
      <c r="B17" s="1">
        <v>834210</v>
      </c>
      <c r="C17" s="1">
        <v>56065</v>
      </c>
      <c r="D17" s="1">
        <v>890275</v>
      </c>
      <c r="E17" s="1">
        <v>93.7</v>
      </c>
      <c r="F17" s="7">
        <v>99.83</v>
      </c>
    </row>
    <row r="18" spans="1:13" x14ac:dyDescent="0.25">
      <c r="A18" s="2">
        <v>45216</v>
      </c>
      <c r="B18" s="1">
        <v>817012</v>
      </c>
      <c r="C18" s="1">
        <v>56749</v>
      </c>
      <c r="D18" s="1">
        <v>873761</v>
      </c>
      <c r="E18" s="1">
        <v>93.5</v>
      </c>
      <c r="F18" s="7">
        <v>99.74</v>
      </c>
    </row>
    <row r="19" spans="1:13" x14ac:dyDescent="0.25">
      <c r="A19" s="2">
        <v>45217</v>
      </c>
      <c r="B19" s="1">
        <v>805108</v>
      </c>
      <c r="C19" s="1">
        <v>58172</v>
      </c>
      <c r="D19" s="1">
        <v>863280</v>
      </c>
      <c r="E19" s="1">
        <v>93.26</v>
      </c>
      <c r="F19" s="7">
        <v>99.83</v>
      </c>
    </row>
    <row r="20" spans="1:13" x14ac:dyDescent="0.25">
      <c r="A20" s="2">
        <v>45218</v>
      </c>
      <c r="B20" s="1">
        <v>793980</v>
      </c>
      <c r="C20" s="1">
        <v>53599</v>
      </c>
      <c r="D20" s="1">
        <v>847579</v>
      </c>
      <c r="E20" s="1">
        <v>93.67</v>
      </c>
      <c r="F20" s="7">
        <v>99.83</v>
      </c>
      <c r="G20" s="43">
        <v>44498</v>
      </c>
      <c r="H20" s="22" t="s">
        <v>41</v>
      </c>
      <c r="I20" s="22">
        <v>1124833</v>
      </c>
      <c r="J20" s="22">
        <v>91156</v>
      </c>
      <c r="K20" s="22">
        <v>1215989</v>
      </c>
      <c r="L20" s="22" t="s">
        <v>48</v>
      </c>
      <c r="M20">
        <f t="shared" ref="M20:M26" si="0">(I20/K20)*100</f>
        <v>92.503550607776873</v>
      </c>
    </row>
    <row r="21" spans="1:13" x14ac:dyDescent="0.25">
      <c r="A21" s="2">
        <v>45219</v>
      </c>
      <c r="B21" s="1">
        <v>888626</v>
      </c>
      <c r="C21" s="1">
        <v>64417</v>
      </c>
      <c r="D21" s="1">
        <v>953043</v>
      </c>
      <c r="E21" s="1">
        <v>93.24</v>
      </c>
      <c r="F21" s="1">
        <v>99.81</v>
      </c>
      <c r="G21" s="21">
        <v>44499</v>
      </c>
      <c r="H21" s="22" t="s">
        <v>41</v>
      </c>
      <c r="I21" s="22">
        <v>1181466</v>
      </c>
      <c r="J21" s="22">
        <v>971</v>
      </c>
      <c r="K21" s="22">
        <v>1182437</v>
      </c>
      <c r="L21" s="22" t="s">
        <v>46</v>
      </c>
      <c r="M21">
        <f t="shared" si="0"/>
        <v>99.917881460069339</v>
      </c>
    </row>
    <row r="22" spans="1:13" x14ac:dyDescent="0.25">
      <c r="A22" s="2">
        <v>45220</v>
      </c>
      <c r="B22" s="1">
        <v>861733</v>
      </c>
      <c r="C22" s="1">
        <v>62938</v>
      </c>
      <c r="D22" s="1">
        <v>924671</v>
      </c>
      <c r="E22" s="1">
        <v>93.19</v>
      </c>
      <c r="F22" s="1">
        <v>99.8</v>
      </c>
      <c r="G22" s="21">
        <v>44500</v>
      </c>
      <c r="H22" s="22" t="s">
        <v>41</v>
      </c>
      <c r="I22" s="22">
        <v>2023427</v>
      </c>
      <c r="J22" s="22">
        <v>1757</v>
      </c>
      <c r="K22" s="22">
        <v>2025184</v>
      </c>
      <c r="L22" s="22" t="s">
        <v>42</v>
      </c>
      <c r="M22">
        <f t="shared" si="0"/>
        <v>99.913242451056291</v>
      </c>
    </row>
    <row r="23" spans="1:13" x14ac:dyDescent="0.25">
      <c r="A23" s="2">
        <v>45221</v>
      </c>
      <c r="B23" s="1">
        <v>795996</v>
      </c>
      <c r="C23" s="1">
        <v>64446</v>
      </c>
      <c r="D23" s="1">
        <v>860442</v>
      </c>
      <c r="E23" s="1">
        <v>92.51</v>
      </c>
      <c r="F23" s="1">
        <v>99.84</v>
      </c>
      <c r="G23" s="21">
        <v>44494</v>
      </c>
      <c r="H23" s="22" t="s">
        <v>40</v>
      </c>
      <c r="I23" s="22">
        <v>2165336</v>
      </c>
      <c r="J23" s="22">
        <v>1680</v>
      </c>
      <c r="K23" s="22">
        <v>2167016</v>
      </c>
      <c r="L23" s="22" t="s">
        <v>46</v>
      </c>
      <c r="M23">
        <f t="shared" si="0"/>
        <v>99.922474038032021</v>
      </c>
    </row>
    <row r="24" spans="1:13" x14ac:dyDescent="0.25">
      <c r="A24" s="2">
        <v>45222</v>
      </c>
      <c r="B24" s="1">
        <v>811383</v>
      </c>
      <c r="C24" s="1">
        <v>57855</v>
      </c>
      <c r="D24" s="1">
        <v>869238</v>
      </c>
      <c r="E24" s="1">
        <v>93.34</v>
      </c>
      <c r="F24" s="1">
        <v>99.84</v>
      </c>
      <c r="G24" s="21">
        <v>44495</v>
      </c>
      <c r="H24" s="22" t="s">
        <v>40</v>
      </c>
      <c r="I24" s="22">
        <v>2097943</v>
      </c>
      <c r="J24" s="22">
        <v>2243</v>
      </c>
      <c r="K24" s="22">
        <v>2100186</v>
      </c>
      <c r="L24" s="22" t="s">
        <v>47</v>
      </c>
      <c r="M24">
        <f t="shared" si="0"/>
        <v>99.89319993562475</v>
      </c>
    </row>
    <row r="25" spans="1:13" x14ac:dyDescent="0.25">
      <c r="A25" s="2">
        <v>45223</v>
      </c>
      <c r="B25" s="33">
        <v>877854</v>
      </c>
      <c r="C25" s="33">
        <v>57633</v>
      </c>
      <c r="D25" s="33">
        <v>935487</v>
      </c>
      <c r="E25" s="33">
        <v>93.84</v>
      </c>
      <c r="F25" s="1">
        <v>99.84</v>
      </c>
      <c r="G25" s="21">
        <v>44496</v>
      </c>
      <c r="H25" s="22" t="s">
        <v>40</v>
      </c>
      <c r="I25" s="22">
        <v>2068148</v>
      </c>
      <c r="J25" s="22">
        <v>1775</v>
      </c>
      <c r="K25" s="22">
        <v>2069923</v>
      </c>
      <c r="L25" s="22" t="s">
        <v>42</v>
      </c>
      <c r="M25">
        <f t="shared" si="0"/>
        <v>99.914248017921437</v>
      </c>
    </row>
    <row r="26" spans="1:13" x14ac:dyDescent="0.25">
      <c r="A26" s="2">
        <v>45224</v>
      </c>
      <c r="B26" s="33">
        <v>777937</v>
      </c>
      <c r="C26" s="33">
        <v>57413</v>
      </c>
      <c r="D26" s="33">
        <v>835350</v>
      </c>
      <c r="E26" s="33">
        <v>93.13</v>
      </c>
      <c r="F26" s="1">
        <v>99.82</v>
      </c>
      <c r="G26" s="21">
        <v>44497</v>
      </c>
      <c r="H26" s="22" t="s">
        <v>40</v>
      </c>
      <c r="I26" s="22">
        <v>1264790</v>
      </c>
      <c r="J26" s="22">
        <v>986</v>
      </c>
      <c r="K26" s="22">
        <v>1265776</v>
      </c>
      <c r="L26" s="22" t="s">
        <v>46</v>
      </c>
      <c r="M26">
        <f t="shared" si="0"/>
        <v>99.922103120931354</v>
      </c>
    </row>
    <row r="27" spans="1:13" x14ac:dyDescent="0.25">
      <c r="A27" s="2">
        <v>45225</v>
      </c>
      <c r="B27" s="33">
        <v>798532</v>
      </c>
      <c r="C27" s="33">
        <v>56616</v>
      </c>
      <c r="D27" s="33">
        <v>855148</v>
      </c>
      <c r="E27" s="33">
        <v>93.38</v>
      </c>
      <c r="F27" s="1">
        <v>99.81</v>
      </c>
      <c r="H27" s="4"/>
    </row>
    <row r="28" spans="1:13" x14ac:dyDescent="0.25">
      <c r="A28" s="2">
        <v>45226</v>
      </c>
      <c r="B28" s="33">
        <v>889882</v>
      </c>
      <c r="C28" s="33">
        <v>65336</v>
      </c>
      <c r="D28" s="33">
        <v>955218</v>
      </c>
      <c r="E28" s="33">
        <v>93.16</v>
      </c>
      <c r="F28" s="1">
        <v>99.82</v>
      </c>
    </row>
    <row r="29" spans="1:13" x14ac:dyDescent="0.25">
      <c r="A29" s="2">
        <v>45227</v>
      </c>
      <c r="B29" s="33">
        <v>900129</v>
      </c>
      <c r="C29" s="33">
        <v>69244</v>
      </c>
      <c r="D29" s="33">
        <v>969373</v>
      </c>
      <c r="E29" s="33">
        <v>92.85</v>
      </c>
      <c r="F29" s="1">
        <v>99.83</v>
      </c>
    </row>
    <row r="30" spans="1:13" x14ac:dyDescent="0.25">
      <c r="A30" s="2">
        <v>45228</v>
      </c>
      <c r="B30" s="33">
        <v>851395</v>
      </c>
      <c r="C30" s="33">
        <v>69625</v>
      </c>
      <c r="D30" s="33">
        <v>921020</v>
      </c>
      <c r="E30" s="33">
        <v>92.44</v>
      </c>
      <c r="F30" s="7">
        <v>100</v>
      </c>
    </row>
    <row r="31" spans="1:13" x14ac:dyDescent="0.25">
      <c r="A31" s="2">
        <v>45229</v>
      </c>
      <c r="B31" s="33">
        <v>802425</v>
      </c>
      <c r="C31" s="33">
        <v>60371</v>
      </c>
      <c r="D31" s="33">
        <v>862796</v>
      </c>
      <c r="E31" s="33">
        <v>93</v>
      </c>
      <c r="F31" s="7">
        <v>99.83</v>
      </c>
    </row>
    <row r="32" spans="1:13" x14ac:dyDescent="0.25">
      <c r="A32" s="2">
        <v>45230</v>
      </c>
      <c r="B32" s="33">
        <v>948469</v>
      </c>
      <c r="C32" s="33">
        <v>65091</v>
      </c>
      <c r="D32" s="33">
        <v>1013560</v>
      </c>
      <c r="E32" s="33">
        <v>93.58</v>
      </c>
      <c r="F32" s="7">
        <v>99.83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9"/>
  <sheetViews>
    <sheetView workbookViewId="0">
      <selection activeCell="E23" sqref="E23"/>
    </sheetView>
  </sheetViews>
  <sheetFormatPr defaultColWidth="11.42578125" defaultRowHeight="15" x14ac:dyDescent="0.25"/>
  <cols>
    <col min="1" max="1" width="41.85546875" bestFit="1" customWidth="1"/>
  </cols>
  <sheetData>
    <row r="1" spans="1:3" x14ac:dyDescent="0.25">
      <c r="A1" s="8" t="s">
        <v>4</v>
      </c>
      <c r="B1" s="8" t="s">
        <v>5</v>
      </c>
      <c r="C1" s="8" t="s">
        <v>6</v>
      </c>
    </row>
    <row r="2" spans="1:3" ht="30" x14ac:dyDescent="0.25">
      <c r="A2" s="5" t="s">
        <v>25</v>
      </c>
      <c r="B2" s="5">
        <v>778430</v>
      </c>
      <c r="C2" s="5">
        <v>64.650000000000006</v>
      </c>
    </row>
    <row r="3" spans="1:3" x14ac:dyDescent="0.25">
      <c r="A3" s="5" t="s">
        <v>26</v>
      </c>
      <c r="B3" s="5">
        <v>243309</v>
      </c>
      <c r="C3" s="5">
        <v>20.21</v>
      </c>
    </row>
    <row r="4" spans="1:3" x14ac:dyDescent="0.25">
      <c r="A4" s="5" t="s">
        <v>29</v>
      </c>
      <c r="B4" s="5">
        <v>117828</v>
      </c>
      <c r="C4" s="5">
        <v>9.7899999999999991</v>
      </c>
    </row>
    <row r="5" spans="1:3" x14ac:dyDescent="0.25">
      <c r="A5" s="5" t="s">
        <v>22</v>
      </c>
      <c r="B5" s="5">
        <v>35249</v>
      </c>
      <c r="C5" s="5">
        <v>2.93</v>
      </c>
    </row>
    <row r="6" spans="1:3" x14ac:dyDescent="0.25">
      <c r="A6" s="5" t="s">
        <v>7</v>
      </c>
      <c r="B6" s="5">
        <v>14932</v>
      </c>
      <c r="C6" s="5">
        <v>1.24</v>
      </c>
    </row>
    <row r="7" spans="1:3" x14ac:dyDescent="0.25">
      <c r="A7" s="5" t="s">
        <v>24</v>
      </c>
      <c r="B7" s="5">
        <v>6928</v>
      </c>
      <c r="C7" s="5">
        <v>0.57999999999999996</v>
      </c>
    </row>
    <row r="8" spans="1:3" x14ac:dyDescent="0.25">
      <c r="A8" s="5" t="s">
        <v>10</v>
      </c>
      <c r="B8" s="5">
        <v>1720</v>
      </c>
      <c r="C8" s="5">
        <v>0.14000000000000001</v>
      </c>
    </row>
    <row r="9" spans="1:3" x14ac:dyDescent="0.25">
      <c r="A9" s="5" t="s">
        <v>9</v>
      </c>
      <c r="B9" s="5">
        <v>1599</v>
      </c>
      <c r="C9" s="5">
        <v>0.13</v>
      </c>
    </row>
    <row r="10" spans="1:3" x14ac:dyDescent="0.25">
      <c r="A10" s="5" t="s">
        <v>8</v>
      </c>
      <c r="B10" s="5">
        <v>1538</v>
      </c>
      <c r="C10" s="5">
        <v>0.13</v>
      </c>
    </row>
    <row r="11" spans="1:3" ht="30" x14ac:dyDescent="0.25">
      <c r="A11" s="5" t="s">
        <v>11</v>
      </c>
      <c r="B11" s="5">
        <v>1523</v>
      </c>
      <c r="C11" s="5">
        <v>0.13</v>
      </c>
    </row>
    <row r="12" spans="1:3" x14ac:dyDescent="0.25">
      <c r="A12" s="5" t="s">
        <v>17</v>
      </c>
      <c r="B12" s="5">
        <v>544</v>
      </c>
      <c r="C12" s="5">
        <v>0.05</v>
      </c>
    </row>
    <row r="13" spans="1:3" x14ac:dyDescent="0.25">
      <c r="A13" s="5" t="s">
        <v>58</v>
      </c>
      <c r="B13" s="5">
        <v>118</v>
      </c>
      <c r="C13" s="5">
        <v>0.01</v>
      </c>
    </row>
    <row r="14" spans="1:3" x14ac:dyDescent="0.25">
      <c r="A14" s="5" t="s">
        <v>55</v>
      </c>
      <c r="B14" s="5">
        <v>106</v>
      </c>
      <c r="C14" s="5">
        <v>0.01</v>
      </c>
    </row>
    <row r="15" spans="1:3" x14ac:dyDescent="0.25">
      <c r="A15" s="5" t="s">
        <v>56</v>
      </c>
      <c r="B15" s="5">
        <v>77</v>
      </c>
      <c r="C15" s="5">
        <v>0.01</v>
      </c>
    </row>
    <row r="16" spans="1:3" x14ac:dyDescent="0.25">
      <c r="A16" s="5" t="s">
        <v>13</v>
      </c>
      <c r="B16" s="5">
        <v>68</v>
      </c>
      <c r="C16" s="5">
        <v>0.01</v>
      </c>
    </row>
    <row r="17" spans="1:3" x14ac:dyDescent="0.25">
      <c r="A17" s="5" t="s">
        <v>18</v>
      </c>
      <c r="B17" s="5">
        <v>52</v>
      </c>
      <c r="C17" s="5">
        <v>0</v>
      </c>
    </row>
    <row r="18" spans="1:3" x14ac:dyDescent="0.25">
      <c r="A18" s="5" t="s">
        <v>15</v>
      </c>
      <c r="B18" s="5">
        <v>35</v>
      </c>
      <c r="C18" s="5">
        <v>0</v>
      </c>
    </row>
    <row r="19" spans="1:3" x14ac:dyDescent="0.25">
      <c r="A19" s="5" t="s">
        <v>28</v>
      </c>
      <c r="B19" s="5">
        <v>29</v>
      </c>
      <c r="C19" s="5">
        <v>0</v>
      </c>
    </row>
    <row r="20" spans="1:3" x14ac:dyDescent="0.25">
      <c r="A20" s="5" t="s">
        <v>21</v>
      </c>
      <c r="B20" s="5">
        <v>11</v>
      </c>
      <c r="C20" s="5">
        <v>0</v>
      </c>
    </row>
    <row r="21" spans="1:3" x14ac:dyDescent="0.25">
      <c r="A21" s="5" t="s">
        <v>59</v>
      </c>
      <c r="B21" s="5">
        <v>10</v>
      </c>
      <c r="C21" s="5">
        <v>0</v>
      </c>
    </row>
    <row r="22" spans="1:3" x14ac:dyDescent="0.25">
      <c r="A22" s="5" t="s">
        <v>14</v>
      </c>
      <c r="B22" s="5">
        <v>7</v>
      </c>
      <c r="C22" s="5">
        <v>0</v>
      </c>
    </row>
    <row r="23" spans="1:3" x14ac:dyDescent="0.25">
      <c r="A23" s="5" t="s">
        <v>12</v>
      </c>
      <c r="B23" s="5">
        <v>7</v>
      </c>
      <c r="C23" s="5">
        <v>0</v>
      </c>
    </row>
    <row r="24" spans="1:3" x14ac:dyDescent="0.25">
      <c r="A24" s="5" t="s">
        <v>27</v>
      </c>
      <c r="B24" s="5">
        <v>2</v>
      </c>
      <c r="C24" s="5">
        <v>0</v>
      </c>
    </row>
    <row r="25" spans="1:3" x14ac:dyDescent="0.25">
      <c r="A25" s="6"/>
      <c r="B25" s="6"/>
      <c r="C25" s="6"/>
    </row>
    <row r="26" spans="1:3" x14ac:dyDescent="0.25">
      <c r="A26" s="6"/>
      <c r="B26" s="6"/>
      <c r="C26" s="6"/>
    </row>
    <row r="27" spans="1:3" x14ac:dyDescent="0.25">
      <c r="A27" s="6"/>
      <c r="B27" s="6"/>
      <c r="C27" s="6"/>
    </row>
    <row r="28" spans="1:3" x14ac:dyDescent="0.25">
      <c r="A28" s="6"/>
      <c r="B28" s="6"/>
      <c r="C28" s="6"/>
    </row>
    <row r="29" spans="1:3" x14ac:dyDescent="0.25">
      <c r="A29" s="6"/>
      <c r="B29" s="6"/>
      <c r="C29" s="6"/>
    </row>
    <row r="30" spans="1:3" x14ac:dyDescent="0.25">
      <c r="A30" s="6"/>
      <c r="B30" s="6"/>
      <c r="C30" s="6"/>
    </row>
    <row r="31" spans="1:3" x14ac:dyDescent="0.25">
      <c r="A31" s="6"/>
      <c r="B31" s="6"/>
      <c r="C31" s="6"/>
    </row>
    <row r="32" spans="1:3" x14ac:dyDescent="0.25">
      <c r="A32" s="6"/>
      <c r="B32" s="6"/>
      <c r="C32" s="6"/>
    </row>
    <row r="33" spans="1:3" x14ac:dyDescent="0.25">
      <c r="A33" s="6"/>
      <c r="B33" s="6"/>
      <c r="C33" s="6"/>
    </row>
    <row r="34" spans="1:3" x14ac:dyDescent="0.25">
      <c r="A34" s="6"/>
      <c r="B34" s="6"/>
      <c r="C34" s="6"/>
    </row>
    <row r="35" spans="1:3" x14ac:dyDescent="0.25">
      <c r="A35" s="6"/>
      <c r="B35" s="6"/>
      <c r="C35" s="6"/>
    </row>
    <row r="36" spans="1:3" x14ac:dyDescent="0.25">
      <c r="A36" s="6"/>
      <c r="B36" s="6"/>
      <c r="C36" s="6"/>
    </row>
    <row r="37" spans="1:3" x14ac:dyDescent="0.25">
      <c r="A37" s="6"/>
      <c r="B37" s="6"/>
      <c r="C37" s="6"/>
    </row>
    <row r="38" spans="1:3" x14ac:dyDescent="0.25">
      <c r="A38" s="6"/>
      <c r="B38" s="6"/>
      <c r="C38" s="6"/>
    </row>
    <row r="39" spans="1:3" x14ac:dyDescent="0.25">
      <c r="A39" s="6"/>
      <c r="B39" s="6"/>
      <c r="C39" s="6"/>
    </row>
  </sheetData>
  <sortState xmlns:xlrd2="http://schemas.microsoft.com/office/spreadsheetml/2017/richdata2" ref="A2:C24">
    <sortCondition descending="1" ref="B1:B24"/>
  </sortState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Feuil226"/>
  <dimension ref="A1:C33"/>
  <sheetViews>
    <sheetView topLeftCell="A6" workbookViewId="0">
      <selection activeCell="G22" sqref="G22"/>
    </sheetView>
  </sheetViews>
  <sheetFormatPr defaultColWidth="11.42578125" defaultRowHeight="15" x14ac:dyDescent="0.25"/>
  <cols>
    <col min="1" max="1" width="41.85546875" bestFit="1" customWidth="1"/>
  </cols>
  <sheetData>
    <row r="1" spans="1:3" x14ac:dyDescent="0.25">
      <c r="A1" s="8" t="s">
        <v>4</v>
      </c>
      <c r="B1" s="8" t="s">
        <v>5</v>
      </c>
      <c r="C1" s="8" t="s">
        <v>6</v>
      </c>
    </row>
    <row r="2" spans="1:3" x14ac:dyDescent="0.25">
      <c r="A2" t="s">
        <v>25</v>
      </c>
      <c r="B2">
        <v>1077246</v>
      </c>
      <c r="C2" s="29">
        <f>B2/1595807%</f>
        <v>67.504779713336262</v>
      </c>
    </row>
    <row r="3" spans="1:3" x14ac:dyDescent="0.25">
      <c r="A3" t="s">
        <v>26</v>
      </c>
      <c r="B3">
        <v>296867</v>
      </c>
      <c r="C3" s="29">
        <f t="shared" ref="C3:C22" si="0">B3/1595807%</f>
        <v>18.602938826562362</v>
      </c>
    </row>
    <row r="4" spans="1:3" x14ac:dyDescent="0.25">
      <c r="A4" t="s">
        <v>29</v>
      </c>
      <c r="B4">
        <v>142177</v>
      </c>
      <c r="C4" s="29">
        <f t="shared" si="0"/>
        <v>8.9094107244798408</v>
      </c>
    </row>
    <row r="5" spans="1:3" x14ac:dyDescent="0.25">
      <c r="A5" t="s">
        <v>22</v>
      </c>
      <c r="B5">
        <v>37804</v>
      </c>
      <c r="C5" s="29">
        <f t="shared" si="0"/>
        <v>2.3689581509543447</v>
      </c>
    </row>
    <row r="6" spans="1:3" x14ac:dyDescent="0.25">
      <c r="A6" t="s">
        <v>7</v>
      </c>
      <c r="B6">
        <v>18810</v>
      </c>
      <c r="C6" s="29">
        <f t="shared" si="0"/>
        <v>1.1787139672905307</v>
      </c>
    </row>
    <row r="7" spans="1:3" x14ac:dyDescent="0.25">
      <c r="A7" t="s">
        <v>24</v>
      </c>
      <c r="B7">
        <v>10861</v>
      </c>
      <c r="C7" s="29">
        <f t="shared" si="0"/>
        <v>0.68059608712081099</v>
      </c>
    </row>
    <row r="8" spans="1:3" x14ac:dyDescent="0.25">
      <c r="A8" t="s">
        <v>10</v>
      </c>
      <c r="B8">
        <v>2989</v>
      </c>
      <c r="C8" s="29">
        <f t="shared" si="0"/>
        <v>0.18730335184643257</v>
      </c>
    </row>
    <row r="9" spans="1:3" x14ac:dyDescent="0.25">
      <c r="A9" t="s">
        <v>58</v>
      </c>
      <c r="B9">
        <v>2701</v>
      </c>
      <c r="C9" s="29">
        <f t="shared" si="0"/>
        <v>0.16925605665346749</v>
      </c>
    </row>
    <row r="10" spans="1:3" x14ac:dyDescent="0.25">
      <c r="A10" t="s">
        <v>61</v>
      </c>
      <c r="B10">
        <v>2325</v>
      </c>
      <c r="C10" s="29">
        <f t="shared" si="0"/>
        <v>0.14569431015154088</v>
      </c>
    </row>
    <row r="11" spans="1:3" x14ac:dyDescent="0.25">
      <c r="A11" t="s">
        <v>62</v>
      </c>
      <c r="B11">
        <v>1816</v>
      </c>
      <c r="C11" s="29">
        <f t="shared" si="0"/>
        <v>0.11379822246675193</v>
      </c>
    </row>
    <row r="12" spans="1:3" x14ac:dyDescent="0.25">
      <c r="A12" t="s">
        <v>17</v>
      </c>
      <c r="B12">
        <v>532</v>
      </c>
      <c r="C12" s="29">
        <f t="shared" si="0"/>
        <v>3.3337364731449354E-2</v>
      </c>
    </row>
    <row r="13" spans="1:3" x14ac:dyDescent="0.25">
      <c r="A13" t="s">
        <v>56</v>
      </c>
      <c r="B13">
        <v>525</v>
      </c>
      <c r="C13" s="29">
        <f t="shared" si="0"/>
        <v>3.2898715195509229E-2</v>
      </c>
    </row>
    <row r="14" spans="1:3" x14ac:dyDescent="0.25">
      <c r="A14" t="s">
        <v>9</v>
      </c>
      <c r="B14">
        <v>482</v>
      </c>
      <c r="C14" s="29">
        <f t="shared" si="0"/>
        <v>3.0204153760448476E-2</v>
      </c>
    </row>
    <row r="15" spans="1:3" x14ac:dyDescent="0.25">
      <c r="A15" t="s">
        <v>28</v>
      </c>
      <c r="B15">
        <v>314</v>
      </c>
      <c r="C15" s="29">
        <f t="shared" si="0"/>
        <v>1.967656489788552E-2</v>
      </c>
    </row>
    <row r="16" spans="1:3" x14ac:dyDescent="0.25">
      <c r="A16" t="s">
        <v>63</v>
      </c>
      <c r="B16">
        <v>192</v>
      </c>
      <c r="C16" s="29">
        <f t="shared" si="0"/>
        <v>1.2031530128643376E-2</v>
      </c>
    </row>
    <row r="17" spans="1:3" x14ac:dyDescent="0.25">
      <c r="A17" t="s">
        <v>13</v>
      </c>
      <c r="B17">
        <v>89</v>
      </c>
      <c r="C17" s="29">
        <f t="shared" si="0"/>
        <v>5.5771155283815647E-3</v>
      </c>
    </row>
    <row r="18" spans="1:3" x14ac:dyDescent="0.25">
      <c r="A18" t="s">
        <v>21</v>
      </c>
      <c r="B18">
        <v>68</v>
      </c>
      <c r="C18" s="29">
        <f t="shared" si="0"/>
        <v>4.2611669205611961E-3</v>
      </c>
    </row>
    <row r="19" spans="1:3" x14ac:dyDescent="0.25">
      <c r="A19" t="s">
        <v>12</v>
      </c>
      <c r="B19">
        <v>4</v>
      </c>
      <c r="C19" s="29">
        <f t="shared" si="0"/>
        <v>2.5065687768007037E-4</v>
      </c>
    </row>
    <row r="20" spans="1:3" x14ac:dyDescent="0.25">
      <c r="A20" t="s">
        <v>18</v>
      </c>
      <c r="B20">
        <v>2</v>
      </c>
      <c r="C20" s="29">
        <f t="shared" si="0"/>
        <v>1.2532843884003518E-4</v>
      </c>
    </row>
    <row r="21" spans="1:3" x14ac:dyDescent="0.25">
      <c r="A21" t="s">
        <v>14</v>
      </c>
      <c r="B21">
        <v>2</v>
      </c>
      <c r="C21" s="29">
        <f t="shared" si="0"/>
        <v>1.2532843884003518E-4</v>
      </c>
    </row>
    <row r="22" spans="1:3" x14ac:dyDescent="0.25">
      <c r="A22" t="s">
        <v>112</v>
      </c>
      <c r="B22">
        <v>1</v>
      </c>
      <c r="C22" s="29">
        <f t="shared" si="0"/>
        <v>6.2664219420017591E-5</v>
      </c>
    </row>
    <row r="23" spans="1:3" x14ac:dyDescent="0.25">
      <c r="A23" s="5"/>
      <c r="B23" s="5"/>
      <c r="C23" s="5"/>
    </row>
    <row r="24" spans="1:3" x14ac:dyDescent="0.25">
      <c r="A24" s="5"/>
      <c r="B24" s="5"/>
      <c r="C24" s="5"/>
    </row>
    <row r="25" spans="1:3" x14ac:dyDescent="0.25">
      <c r="A25" s="6"/>
      <c r="B25" s="6"/>
      <c r="C25" s="6"/>
    </row>
    <row r="26" spans="1:3" x14ac:dyDescent="0.25">
      <c r="A26" s="6"/>
      <c r="B26" s="6"/>
      <c r="C26" s="6"/>
    </row>
    <row r="27" spans="1:3" x14ac:dyDescent="0.25">
      <c r="A27" s="6"/>
      <c r="B27" s="6"/>
      <c r="C27" s="6"/>
    </row>
    <row r="28" spans="1:3" x14ac:dyDescent="0.25">
      <c r="A28" s="6"/>
      <c r="B28" s="6"/>
      <c r="C28" s="6"/>
    </row>
    <row r="29" spans="1:3" x14ac:dyDescent="0.25">
      <c r="A29" s="6"/>
      <c r="B29" s="6"/>
      <c r="C29" s="6"/>
    </row>
    <row r="30" spans="1:3" x14ac:dyDescent="0.25">
      <c r="A30" s="6"/>
      <c r="B30" s="6"/>
      <c r="C30" s="6"/>
    </row>
    <row r="31" spans="1:3" x14ac:dyDescent="0.25">
      <c r="A31" s="6"/>
      <c r="B31" s="6"/>
      <c r="C31" s="6"/>
    </row>
    <row r="32" spans="1:3" x14ac:dyDescent="0.25">
      <c r="A32" s="6"/>
      <c r="B32" s="6">
        <f>SUM(B2:B30)</f>
        <v>1595807</v>
      </c>
      <c r="C32" s="6"/>
    </row>
    <row r="33" spans="2:3" x14ac:dyDescent="0.25">
      <c r="B33" s="6"/>
      <c r="C33" s="6"/>
    </row>
  </sheetData>
  <sortState xmlns:xlrd2="http://schemas.microsoft.com/office/spreadsheetml/2017/richdata2" ref="A2:C15">
    <sortCondition descending="1" ref="B1:B15"/>
  </sortState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32"/>
  <sheetViews>
    <sheetView topLeftCell="A10" zoomScale="70" zoomScaleNormal="70" workbookViewId="0">
      <selection activeCell="J32" sqref="J32"/>
    </sheetView>
  </sheetViews>
  <sheetFormatPr defaultColWidth="11.42578125" defaultRowHeight="15" x14ac:dyDescent="0.25"/>
  <cols>
    <col min="5" max="5" width="26.42578125" bestFit="1" customWidth="1"/>
    <col min="6" max="6" width="23.28515625" bestFit="1" customWidth="1"/>
  </cols>
  <sheetData>
    <row r="1" spans="1:6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19</v>
      </c>
      <c r="F1" s="3" t="s">
        <v>20</v>
      </c>
    </row>
    <row r="2" spans="1:6" x14ac:dyDescent="0.25">
      <c r="A2" s="2">
        <v>45231</v>
      </c>
      <c r="B2" s="33">
        <v>795853</v>
      </c>
      <c r="C2" s="33">
        <v>63343</v>
      </c>
      <c r="D2" s="33">
        <v>859196</v>
      </c>
      <c r="E2" s="33">
        <v>92.63</v>
      </c>
      <c r="F2" s="33">
        <v>99.83</v>
      </c>
    </row>
    <row r="3" spans="1:6" x14ac:dyDescent="0.25">
      <c r="A3" s="2">
        <v>45232</v>
      </c>
      <c r="B3" s="33">
        <v>816977</v>
      </c>
      <c r="C3" s="33">
        <v>60292</v>
      </c>
      <c r="D3" s="33">
        <v>877269</v>
      </c>
      <c r="E3" s="33">
        <v>93.13</v>
      </c>
      <c r="F3" s="33">
        <v>99.8</v>
      </c>
    </row>
    <row r="4" spans="1:6" x14ac:dyDescent="0.25">
      <c r="A4" s="2">
        <v>45233</v>
      </c>
      <c r="B4" s="33">
        <v>910980</v>
      </c>
      <c r="C4" s="33">
        <v>66367</v>
      </c>
      <c r="D4" s="33">
        <v>977347</v>
      </c>
      <c r="E4" s="33">
        <v>93.21</v>
      </c>
      <c r="F4" s="33">
        <v>99.82</v>
      </c>
    </row>
    <row r="5" spans="1:6" x14ac:dyDescent="0.25">
      <c r="A5" s="2">
        <v>45234</v>
      </c>
      <c r="B5" s="33">
        <v>862618</v>
      </c>
      <c r="C5" s="33">
        <v>66373</v>
      </c>
      <c r="D5" s="33">
        <v>928991</v>
      </c>
      <c r="E5" s="33">
        <v>92.86</v>
      </c>
      <c r="F5" s="33">
        <v>99.82</v>
      </c>
    </row>
    <row r="6" spans="1:6" x14ac:dyDescent="0.25">
      <c r="A6" s="2">
        <v>45235</v>
      </c>
      <c r="B6" s="33">
        <v>784538</v>
      </c>
      <c r="C6" s="33">
        <v>61711</v>
      </c>
      <c r="D6" s="33">
        <v>846249</v>
      </c>
      <c r="E6" s="33">
        <v>92.71</v>
      </c>
      <c r="F6" s="33">
        <v>99.82</v>
      </c>
    </row>
    <row r="7" spans="1:6" x14ac:dyDescent="0.25">
      <c r="A7" s="2">
        <v>45236</v>
      </c>
      <c r="B7" s="33">
        <v>832248</v>
      </c>
      <c r="C7" s="33">
        <v>88830</v>
      </c>
      <c r="D7" s="33">
        <v>921078</v>
      </c>
      <c r="E7" s="33">
        <v>90.36</v>
      </c>
      <c r="F7" s="33">
        <v>95.84</v>
      </c>
    </row>
    <row r="8" spans="1:6" x14ac:dyDescent="0.25">
      <c r="A8" s="2">
        <v>45237</v>
      </c>
      <c r="B8" s="33">
        <v>873023</v>
      </c>
      <c r="C8" s="33">
        <v>65713</v>
      </c>
      <c r="D8" s="33">
        <v>938736</v>
      </c>
      <c r="E8" s="33">
        <v>93</v>
      </c>
      <c r="F8" s="33">
        <v>99.21</v>
      </c>
    </row>
    <row r="9" spans="1:6" x14ac:dyDescent="0.25">
      <c r="A9" s="2">
        <v>45238</v>
      </c>
      <c r="B9" s="33">
        <v>772788</v>
      </c>
      <c r="C9" s="33">
        <v>54824</v>
      </c>
      <c r="D9" s="33">
        <v>827612</v>
      </c>
      <c r="E9" s="33">
        <v>93.38</v>
      </c>
      <c r="F9" s="33">
        <v>99.81</v>
      </c>
    </row>
    <row r="10" spans="1:6" x14ac:dyDescent="0.25">
      <c r="A10" s="2">
        <v>45239</v>
      </c>
      <c r="B10" s="33">
        <v>775759</v>
      </c>
      <c r="C10" s="33">
        <v>57176</v>
      </c>
      <c r="D10" s="33">
        <v>832935</v>
      </c>
      <c r="E10" s="33">
        <v>93.14</v>
      </c>
      <c r="F10" s="33">
        <v>99.75</v>
      </c>
    </row>
    <row r="11" spans="1:6" x14ac:dyDescent="0.25">
      <c r="A11" s="2">
        <v>45240</v>
      </c>
      <c r="B11" s="33">
        <v>872827</v>
      </c>
      <c r="C11" s="33">
        <v>60063</v>
      </c>
      <c r="D11" s="33">
        <v>932890</v>
      </c>
      <c r="E11" s="33">
        <v>93.56</v>
      </c>
      <c r="F11" s="33">
        <v>99.7</v>
      </c>
    </row>
    <row r="12" spans="1:6" x14ac:dyDescent="0.25">
      <c r="A12" s="2">
        <v>45241</v>
      </c>
      <c r="B12" s="33">
        <v>841166</v>
      </c>
      <c r="C12" s="33">
        <v>65833</v>
      </c>
      <c r="D12" s="33">
        <v>906999</v>
      </c>
      <c r="E12" s="33">
        <v>92.74</v>
      </c>
      <c r="F12" s="33">
        <v>99.83</v>
      </c>
    </row>
    <row r="13" spans="1:6" x14ac:dyDescent="0.25">
      <c r="A13" s="2">
        <v>45242</v>
      </c>
      <c r="B13" s="33">
        <v>842539</v>
      </c>
      <c r="C13" s="33">
        <v>64746</v>
      </c>
      <c r="D13" s="33">
        <v>907285</v>
      </c>
      <c r="E13" s="33">
        <v>92.86</v>
      </c>
      <c r="F13" s="33">
        <v>99.8</v>
      </c>
    </row>
    <row r="14" spans="1:6" x14ac:dyDescent="0.25">
      <c r="A14" s="2">
        <v>45243</v>
      </c>
      <c r="B14" s="33">
        <v>838701</v>
      </c>
      <c r="C14" s="33">
        <v>59231</v>
      </c>
      <c r="D14" s="33">
        <v>897932</v>
      </c>
      <c r="E14" s="33">
        <v>93.4</v>
      </c>
      <c r="F14" s="33">
        <v>99.78</v>
      </c>
    </row>
    <row r="15" spans="1:6" x14ac:dyDescent="0.25">
      <c r="A15" s="2">
        <v>45244</v>
      </c>
      <c r="B15" s="33">
        <v>887984</v>
      </c>
      <c r="C15" s="33">
        <v>64596</v>
      </c>
      <c r="D15" s="33">
        <v>952580</v>
      </c>
      <c r="E15" s="33">
        <v>93.22</v>
      </c>
      <c r="F15" s="33">
        <v>99.79</v>
      </c>
    </row>
    <row r="16" spans="1:6" x14ac:dyDescent="0.25">
      <c r="A16" s="2">
        <v>45245</v>
      </c>
      <c r="B16" s="33">
        <v>809371</v>
      </c>
      <c r="C16" s="33">
        <v>59667</v>
      </c>
      <c r="D16" s="33">
        <v>869038</v>
      </c>
      <c r="E16" s="33">
        <v>93.13</v>
      </c>
      <c r="F16" s="33">
        <v>99.78</v>
      </c>
    </row>
    <row r="17" spans="1:12" x14ac:dyDescent="0.25">
      <c r="A17" s="2">
        <v>45246</v>
      </c>
      <c r="B17" s="33">
        <v>818437</v>
      </c>
      <c r="C17" s="33">
        <v>65765</v>
      </c>
      <c r="D17" s="33">
        <v>884202</v>
      </c>
      <c r="E17" s="33">
        <v>92.56</v>
      </c>
      <c r="F17" s="33">
        <v>99.8</v>
      </c>
    </row>
    <row r="18" spans="1:12" x14ac:dyDescent="0.25">
      <c r="A18" s="2">
        <v>45247</v>
      </c>
      <c r="B18" s="33">
        <v>834119</v>
      </c>
      <c r="C18" s="33">
        <v>72830</v>
      </c>
      <c r="D18" s="33">
        <v>906949</v>
      </c>
      <c r="E18" s="33">
        <v>91.97</v>
      </c>
      <c r="F18" s="33">
        <v>99.78</v>
      </c>
    </row>
    <row r="19" spans="1:12" x14ac:dyDescent="0.25">
      <c r="A19" s="2">
        <v>45248</v>
      </c>
      <c r="B19" s="33">
        <v>451173</v>
      </c>
      <c r="C19" s="33">
        <v>36139</v>
      </c>
      <c r="D19" s="33">
        <v>487312</v>
      </c>
      <c r="E19" s="33">
        <v>92.58</v>
      </c>
      <c r="F19" s="33">
        <v>99.74</v>
      </c>
    </row>
    <row r="20" spans="1:12" x14ac:dyDescent="0.25">
      <c r="A20" s="2">
        <v>45249</v>
      </c>
      <c r="B20" s="33">
        <v>738266</v>
      </c>
      <c r="C20" s="33">
        <v>51688</v>
      </c>
      <c r="D20" s="33">
        <v>789954</v>
      </c>
      <c r="E20" s="33">
        <v>93.46</v>
      </c>
      <c r="F20" s="33">
        <v>99.75</v>
      </c>
      <c r="G20" s="21"/>
      <c r="H20" s="22"/>
      <c r="I20" s="22"/>
      <c r="J20" s="22"/>
      <c r="K20" s="22"/>
      <c r="L20" s="22"/>
    </row>
    <row r="21" spans="1:12" x14ac:dyDescent="0.25">
      <c r="A21" s="2">
        <v>45250</v>
      </c>
      <c r="B21" s="33">
        <v>810213</v>
      </c>
      <c r="C21" s="33">
        <v>58401</v>
      </c>
      <c r="D21" s="33">
        <v>868614</v>
      </c>
      <c r="E21" s="33">
        <v>93.28</v>
      </c>
      <c r="F21" s="33">
        <v>99.83</v>
      </c>
      <c r="G21" s="21"/>
      <c r="H21" s="22"/>
      <c r="I21" s="22"/>
      <c r="J21" s="22"/>
      <c r="K21" s="22"/>
      <c r="L21" s="22"/>
    </row>
    <row r="22" spans="1:12" x14ac:dyDescent="0.25">
      <c r="A22" s="2">
        <v>45251</v>
      </c>
      <c r="B22" s="33">
        <v>834730</v>
      </c>
      <c r="C22" s="33">
        <v>58378</v>
      </c>
      <c r="D22" s="33">
        <v>893108</v>
      </c>
      <c r="E22" s="33">
        <v>93.46</v>
      </c>
      <c r="F22" s="33">
        <v>99.81</v>
      </c>
      <c r="G22" s="21"/>
      <c r="H22" s="22"/>
      <c r="I22" s="22"/>
      <c r="J22" s="22"/>
      <c r="K22" s="22"/>
      <c r="L22" s="22"/>
    </row>
    <row r="23" spans="1:12" x14ac:dyDescent="0.25">
      <c r="A23" s="2">
        <v>45252</v>
      </c>
      <c r="B23" s="33">
        <v>743689</v>
      </c>
      <c r="C23" s="33">
        <v>54916</v>
      </c>
      <c r="D23" s="33">
        <v>798605</v>
      </c>
      <c r="E23" s="33">
        <v>93.12</v>
      </c>
      <c r="F23" s="33">
        <v>99.71</v>
      </c>
      <c r="G23" s="21"/>
      <c r="H23" s="22"/>
      <c r="I23" s="22"/>
      <c r="J23" s="22"/>
      <c r="K23" s="22"/>
      <c r="L23" s="22"/>
    </row>
    <row r="24" spans="1:12" x14ac:dyDescent="0.25">
      <c r="A24" s="2">
        <v>45253</v>
      </c>
      <c r="B24" s="33">
        <v>758115</v>
      </c>
      <c r="C24" s="33">
        <v>51620</v>
      </c>
      <c r="D24" s="33">
        <v>809735</v>
      </c>
      <c r="E24" s="33">
        <v>93.63</v>
      </c>
      <c r="F24" s="33">
        <v>99.79</v>
      </c>
      <c r="G24" s="21"/>
      <c r="H24" s="22"/>
      <c r="I24" s="22"/>
      <c r="J24" s="22"/>
      <c r="K24" s="22"/>
      <c r="L24" s="22"/>
    </row>
    <row r="25" spans="1:12" x14ac:dyDescent="0.25">
      <c r="A25" s="2">
        <v>45254</v>
      </c>
      <c r="B25" s="33">
        <v>827037</v>
      </c>
      <c r="C25" s="33">
        <v>57077</v>
      </c>
      <c r="D25" s="33">
        <v>884114</v>
      </c>
      <c r="E25" s="33">
        <v>93.54</v>
      </c>
      <c r="F25" s="33">
        <v>99.81</v>
      </c>
      <c r="G25" s="21"/>
      <c r="H25" s="22"/>
      <c r="I25" s="22"/>
      <c r="J25" s="22"/>
      <c r="K25" s="22"/>
      <c r="L25" s="22"/>
    </row>
    <row r="26" spans="1:12" x14ac:dyDescent="0.25">
      <c r="A26" s="2">
        <v>45255</v>
      </c>
      <c r="B26" s="33">
        <v>819308</v>
      </c>
      <c r="C26" s="33">
        <v>55709</v>
      </c>
      <c r="D26" s="33">
        <v>875017</v>
      </c>
      <c r="E26" s="33">
        <v>93.63</v>
      </c>
      <c r="F26" s="33">
        <v>99.83</v>
      </c>
      <c r="G26" s="21"/>
      <c r="H26" s="22"/>
      <c r="I26" s="22"/>
      <c r="J26" s="22"/>
      <c r="K26" s="22"/>
      <c r="L26" s="22"/>
    </row>
    <row r="27" spans="1:12" x14ac:dyDescent="0.25">
      <c r="A27" s="2">
        <v>45256</v>
      </c>
      <c r="B27" s="33">
        <v>739656</v>
      </c>
      <c r="C27" s="33">
        <v>53899</v>
      </c>
      <c r="D27" s="33">
        <v>793555</v>
      </c>
      <c r="E27" s="33">
        <v>93.21</v>
      </c>
      <c r="F27" s="33">
        <v>99.82</v>
      </c>
      <c r="H27" s="4"/>
    </row>
    <row r="28" spans="1:12" x14ac:dyDescent="0.25">
      <c r="A28" s="2">
        <v>45257</v>
      </c>
      <c r="B28" s="33">
        <v>803081</v>
      </c>
      <c r="C28" s="33">
        <v>56022</v>
      </c>
      <c r="D28" s="33">
        <v>859103</v>
      </c>
      <c r="E28" s="33">
        <v>93.48</v>
      </c>
      <c r="F28" s="33">
        <v>99.81</v>
      </c>
    </row>
    <row r="29" spans="1:12" x14ac:dyDescent="0.25">
      <c r="A29" s="2">
        <v>45258</v>
      </c>
      <c r="B29" s="33">
        <v>836915</v>
      </c>
      <c r="C29" s="33">
        <v>61017</v>
      </c>
      <c r="D29" s="33">
        <v>897932</v>
      </c>
      <c r="E29" s="33">
        <v>93.2</v>
      </c>
      <c r="F29" s="33">
        <v>99.82</v>
      </c>
    </row>
    <row r="30" spans="1:12" x14ac:dyDescent="0.25">
      <c r="A30" s="2">
        <v>45259</v>
      </c>
      <c r="B30" s="33">
        <v>761070</v>
      </c>
      <c r="C30" s="33">
        <v>56967</v>
      </c>
      <c r="D30" s="33">
        <v>818037</v>
      </c>
      <c r="E30" s="33">
        <v>93.04</v>
      </c>
      <c r="F30" s="33">
        <v>99.81</v>
      </c>
    </row>
    <row r="31" spans="1:12" x14ac:dyDescent="0.25">
      <c r="A31" s="2">
        <v>45260</v>
      </c>
      <c r="B31" s="33">
        <v>768617</v>
      </c>
      <c r="C31" s="33">
        <v>54951</v>
      </c>
      <c r="D31" s="33">
        <v>823568</v>
      </c>
      <c r="E31" s="33">
        <v>93.33</v>
      </c>
      <c r="F31" s="33">
        <v>99.79</v>
      </c>
    </row>
    <row r="32" spans="1:12" x14ac:dyDescent="0.25">
      <c r="F32" s="26"/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41"/>
  <sheetViews>
    <sheetView workbookViewId="0">
      <selection activeCell="A2" sqref="A2:C41"/>
    </sheetView>
  </sheetViews>
  <sheetFormatPr defaultColWidth="11.42578125" defaultRowHeight="15" x14ac:dyDescent="0.25"/>
  <cols>
    <col min="1" max="1" width="41.85546875" bestFit="1" customWidth="1"/>
  </cols>
  <sheetData>
    <row r="1" spans="1:3" x14ac:dyDescent="0.25">
      <c r="A1" s="8" t="s">
        <v>4</v>
      </c>
      <c r="B1" s="8" t="s">
        <v>5</v>
      </c>
      <c r="C1" s="8" t="s">
        <v>6</v>
      </c>
    </row>
    <row r="2" spans="1:3" x14ac:dyDescent="0.25">
      <c r="A2" s="28" t="s">
        <v>113</v>
      </c>
      <c r="B2" s="28">
        <v>1193852</v>
      </c>
      <c r="C2" s="29">
        <f>B2/1803528%</f>
        <v>66.195368189459771</v>
      </c>
    </row>
    <row r="3" spans="1:3" x14ac:dyDescent="0.25">
      <c r="A3" s="28" t="s">
        <v>114</v>
      </c>
      <c r="B3" s="28">
        <v>327596</v>
      </c>
      <c r="C3" s="29">
        <f t="shared" ref="C3:C25" si="0">B3/1803528%</f>
        <v>18.164175992831829</v>
      </c>
    </row>
    <row r="4" spans="1:3" x14ac:dyDescent="0.25">
      <c r="A4" s="28" t="s">
        <v>115</v>
      </c>
      <c r="B4" s="28">
        <v>153161</v>
      </c>
      <c r="C4" s="29">
        <f t="shared" si="0"/>
        <v>8.4922995373512364</v>
      </c>
    </row>
    <row r="5" spans="1:3" x14ac:dyDescent="0.25">
      <c r="A5" s="28" t="s">
        <v>116</v>
      </c>
      <c r="B5" s="28">
        <v>47965</v>
      </c>
      <c r="C5" s="29">
        <f t="shared" si="0"/>
        <v>2.6595095834386826</v>
      </c>
    </row>
    <row r="6" spans="1:3" x14ac:dyDescent="0.25">
      <c r="A6" s="28" t="s">
        <v>117</v>
      </c>
      <c r="B6" s="28">
        <v>32841</v>
      </c>
      <c r="C6" s="29">
        <f t="shared" si="0"/>
        <v>1.8209309752884348</v>
      </c>
    </row>
    <row r="7" spans="1:3" x14ac:dyDescent="0.25">
      <c r="A7" s="28" t="s">
        <v>118</v>
      </c>
      <c r="B7" s="28">
        <v>14458</v>
      </c>
      <c r="C7" s="29">
        <f t="shared" si="0"/>
        <v>0.8016509862890957</v>
      </c>
    </row>
    <row r="8" spans="1:3" x14ac:dyDescent="0.25">
      <c r="A8" s="28" t="s">
        <v>119</v>
      </c>
      <c r="B8" s="28">
        <v>12889</v>
      </c>
      <c r="C8" s="29">
        <f t="shared" si="0"/>
        <v>0.71465483208466962</v>
      </c>
    </row>
    <row r="9" spans="1:3" x14ac:dyDescent="0.25">
      <c r="A9" s="28" t="s">
        <v>120</v>
      </c>
      <c r="B9" s="28">
        <v>4741</v>
      </c>
      <c r="C9" s="29">
        <f t="shared" si="0"/>
        <v>0.26287365652210559</v>
      </c>
    </row>
    <row r="10" spans="1:3" x14ac:dyDescent="0.25">
      <c r="A10" s="28" t="s">
        <v>121</v>
      </c>
      <c r="B10" s="28">
        <v>3296</v>
      </c>
      <c r="C10" s="29">
        <f t="shared" si="0"/>
        <v>0.18275291539693314</v>
      </c>
    </row>
    <row r="11" spans="1:3" x14ac:dyDescent="0.25">
      <c r="A11" s="28" t="s">
        <v>122</v>
      </c>
      <c r="B11" s="28">
        <v>3217</v>
      </c>
      <c r="C11" s="29">
        <f t="shared" si="0"/>
        <v>0.17837261190289255</v>
      </c>
    </row>
    <row r="12" spans="1:3" x14ac:dyDescent="0.25">
      <c r="A12" s="28" t="s">
        <v>123</v>
      </c>
      <c r="B12" s="28">
        <v>3217</v>
      </c>
      <c r="C12" s="29">
        <f t="shared" si="0"/>
        <v>0.17837261190289255</v>
      </c>
    </row>
    <row r="13" spans="1:3" x14ac:dyDescent="0.25">
      <c r="A13" s="28" t="s">
        <v>124</v>
      </c>
      <c r="B13" s="28">
        <v>2608</v>
      </c>
      <c r="C13" s="29">
        <f t="shared" si="0"/>
        <v>0.14460546218301021</v>
      </c>
    </row>
    <row r="14" spans="1:3" x14ac:dyDescent="0.25">
      <c r="A14" s="28" t="s">
        <v>125</v>
      </c>
      <c r="B14" s="28">
        <v>1394</v>
      </c>
      <c r="C14" s="29">
        <f t="shared" si="0"/>
        <v>7.7292950261931059E-2</v>
      </c>
    </row>
    <row r="15" spans="1:3" x14ac:dyDescent="0.25">
      <c r="A15" s="28" t="s">
        <v>126</v>
      </c>
      <c r="B15" s="28">
        <v>995</v>
      </c>
      <c r="C15" s="29">
        <f t="shared" si="0"/>
        <v>5.516964527304262E-2</v>
      </c>
    </row>
    <row r="16" spans="1:3" x14ac:dyDescent="0.25">
      <c r="A16" s="28" t="s">
        <v>127</v>
      </c>
      <c r="B16" s="28">
        <v>550</v>
      </c>
      <c r="C16" s="29">
        <f t="shared" si="0"/>
        <v>3.0495783819269789E-2</v>
      </c>
    </row>
    <row r="17" spans="1:3" x14ac:dyDescent="0.25">
      <c r="A17" s="28" t="s">
        <v>128</v>
      </c>
      <c r="B17" s="28">
        <v>488</v>
      </c>
      <c r="C17" s="29">
        <f t="shared" si="0"/>
        <v>2.7058077279643013E-2</v>
      </c>
    </row>
    <row r="18" spans="1:3" x14ac:dyDescent="0.25">
      <c r="A18" s="28" t="s">
        <v>129</v>
      </c>
      <c r="B18" s="28">
        <v>210</v>
      </c>
      <c r="C18" s="29">
        <f t="shared" si="0"/>
        <v>1.1643844730993919E-2</v>
      </c>
    </row>
    <row r="19" spans="1:3" x14ac:dyDescent="0.25">
      <c r="A19" s="28" t="s">
        <v>130</v>
      </c>
      <c r="B19" s="28">
        <v>32</v>
      </c>
      <c r="C19" s="29">
        <f t="shared" si="0"/>
        <v>1.7743001494847878E-3</v>
      </c>
    </row>
    <row r="20" spans="1:3" x14ac:dyDescent="0.25">
      <c r="A20" s="28" t="s">
        <v>131</v>
      </c>
      <c r="B20" s="28">
        <v>7</v>
      </c>
      <c r="C20" s="29">
        <f t="shared" si="0"/>
        <v>3.8812815769979729E-4</v>
      </c>
    </row>
    <row r="21" spans="1:3" x14ac:dyDescent="0.25">
      <c r="A21" s="28" t="s">
        <v>132</v>
      </c>
      <c r="B21" s="28">
        <v>6</v>
      </c>
      <c r="C21" s="29">
        <f t="shared" si="0"/>
        <v>3.326812780283977E-4</v>
      </c>
    </row>
    <row r="22" spans="1:3" x14ac:dyDescent="0.25">
      <c r="A22" s="28" t="s">
        <v>133</v>
      </c>
      <c r="B22" s="28">
        <v>2</v>
      </c>
      <c r="C22" s="29">
        <f t="shared" si="0"/>
        <v>1.1089375934279923E-4</v>
      </c>
    </row>
    <row r="23" spans="1:3" x14ac:dyDescent="0.25">
      <c r="A23" s="28" t="s">
        <v>134</v>
      </c>
      <c r="B23" s="28">
        <v>1</v>
      </c>
      <c r="C23" s="29">
        <f t="shared" si="0"/>
        <v>5.5446879671399617E-5</v>
      </c>
    </row>
    <row r="24" spans="1:3" x14ac:dyDescent="0.25">
      <c r="A24" s="28" t="s">
        <v>135</v>
      </c>
      <c r="B24" s="28">
        <v>1</v>
      </c>
      <c r="C24" s="29">
        <f t="shared" si="0"/>
        <v>5.5446879671399617E-5</v>
      </c>
    </row>
    <row r="25" spans="1:3" x14ac:dyDescent="0.25">
      <c r="A25" s="28" t="s">
        <v>136</v>
      </c>
      <c r="B25" s="28">
        <v>1</v>
      </c>
      <c r="C25" s="29">
        <f t="shared" si="0"/>
        <v>5.5446879671399617E-5</v>
      </c>
    </row>
    <row r="26" spans="1:3" x14ac:dyDescent="0.25">
      <c r="A26" s="28"/>
      <c r="B26" s="28"/>
      <c r="C26" s="35"/>
    </row>
    <row r="27" spans="1:3" x14ac:dyDescent="0.25">
      <c r="A27" s="28"/>
      <c r="B27" s="28"/>
      <c r="C27" s="35"/>
    </row>
    <row r="28" spans="1:3" x14ac:dyDescent="0.25">
      <c r="A28" s="6"/>
      <c r="B28" s="6"/>
      <c r="C28" s="28"/>
    </row>
    <row r="29" spans="1:3" x14ac:dyDescent="0.25">
      <c r="A29" s="6"/>
      <c r="B29" s="6"/>
      <c r="C29" s="28"/>
    </row>
    <row r="30" spans="1:3" x14ac:dyDescent="0.25">
      <c r="A30" s="6"/>
      <c r="B30" s="6"/>
      <c r="C30" s="28"/>
    </row>
    <row r="31" spans="1:3" x14ac:dyDescent="0.25">
      <c r="A31" s="6"/>
      <c r="B31" s="6"/>
      <c r="C31" s="28"/>
    </row>
    <row r="32" spans="1:3" x14ac:dyDescent="0.25">
      <c r="A32" s="6"/>
      <c r="B32" s="6"/>
      <c r="C32" s="28"/>
    </row>
    <row r="33" spans="1:3" x14ac:dyDescent="0.25">
      <c r="A33" s="6"/>
      <c r="B33" s="6"/>
      <c r="C33" s="28"/>
    </row>
    <row r="34" spans="1:3" x14ac:dyDescent="0.25">
      <c r="A34" s="6"/>
      <c r="B34" s="6"/>
      <c r="C34" s="28"/>
    </row>
    <row r="35" spans="1:3" x14ac:dyDescent="0.25">
      <c r="A35" s="6"/>
      <c r="B35" s="6"/>
      <c r="C35" s="28"/>
    </row>
    <row r="36" spans="1:3" x14ac:dyDescent="0.25">
      <c r="A36" s="6"/>
      <c r="B36" s="6"/>
      <c r="C36" s="28"/>
    </row>
    <row r="37" spans="1:3" x14ac:dyDescent="0.25">
      <c r="A37" s="6"/>
      <c r="B37" s="6"/>
      <c r="C37" s="28"/>
    </row>
    <row r="38" spans="1:3" x14ac:dyDescent="0.25">
      <c r="A38" s="6"/>
      <c r="B38" s="6"/>
      <c r="C38" s="28"/>
    </row>
    <row r="39" spans="1:3" x14ac:dyDescent="0.25">
      <c r="A39" s="28"/>
      <c r="B39" s="28">
        <f>SUM(B2:B31)</f>
        <v>1803528</v>
      </c>
      <c r="C39" s="28"/>
    </row>
    <row r="40" spans="1:3" x14ac:dyDescent="0.25">
      <c r="A40" s="6"/>
      <c r="B40" s="6"/>
      <c r="C40" s="28"/>
    </row>
    <row r="41" spans="1:3" x14ac:dyDescent="0.25">
      <c r="B41" s="6"/>
      <c r="C41" s="28"/>
    </row>
  </sheetData>
  <sortState xmlns:xlrd2="http://schemas.microsoft.com/office/spreadsheetml/2017/richdata2" ref="A2:C28">
    <sortCondition descending="1" ref="B1:B28"/>
  </sortState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L32"/>
  <sheetViews>
    <sheetView workbookViewId="0">
      <selection sqref="A1:F1"/>
    </sheetView>
  </sheetViews>
  <sheetFormatPr defaultColWidth="11.42578125" defaultRowHeight="15" x14ac:dyDescent="0.25"/>
  <cols>
    <col min="5" max="5" width="26.42578125" bestFit="1" customWidth="1"/>
    <col min="6" max="6" width="23.28515625" bestFit="1" customWidth="1"/>
  </cols>
  <sheetData>
    <row r="1" spans="1:6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19</v>
      </c>
      <c r="F1" s="3" t="s">
        <v>20</v>
      </c>
    </row>
    <row r="2" spans="1:6" ht="15.75" x14ac:dyDescent="0.25">
      <c r="A2" s="2">
        <v>45261</v>
      </c>
      <c r="B2" s="45">
        <v>841677</v>
      </c>
      <c r="C2" s="45">
        <v>64463</v>
      </c>
      <c r="D2" s="45">
        <v>906140</v>
      </c>
      <c r="E2" s="45">
        <v>92.89</v>
      </c>
      <c r="F2" s="45">
        <v>99.8</v>
      </c>
    </row>
    <row r="3" spans="1:6" ht="15.75" x14ac:dyDescent="0.25">
      <c r="A3" s="2">
        <v>45262</v>
      </c>
      <c r="B3" s="45">
        <v>833412</v>
      </c>
      <c r="C3" s="45">
        <v>62022</v>
      </c>
      <c r="D3" s="45">
        <v>895434</v>
      </c>
      <c r="E3" s="45">
        <v>93.07</v>
      </c>
      <c r="F3" s="45">
        <v>99.78</v>
      </c>
    </row>
    <row r="4" spans="1:6" ht="15.75" x14ac:dyDescent="0.25">
      <c r="A4" s="2">
        <v>45263</v>
      </c>
      <c r="B4" s="45">
        <v>768502</v>
      </c>
      <c r="C4" s="45">
        <v>63101</v>
      </c>
      <c r="D4" s="45">
        <v>831603</v>
      </c>
      <c r="E4" s="45">
        <v>92.41</v>
      </c>
      <c r="F4" s="45">
        <v>99.79</v>
      </c>
    </row>
    <row r="5" spans="1:6" ht="15.75" x14ac:dyDescent="0.25">
      <c r="A5" s="2">
        <v>45264</v>
      </c>
      <c r="B5" s="45">
        <v>826636</v>
      </c>
      <c r="C5" s="45">
        <v>57233</v>
      </c>
      <c r="D5" s="45">
        <v>883869</v>
      </c>
      <c r="E5" s="45">
        <v>93.52</v>
      </c>
      <c r="F5" s="45">
        <v>99.78</v>
      </c>
    </row>
    <row r="6" spans="1:6" ht="15.75" x14ac:dyDescent="0.25">
      <c r="A6" s="2">
        <v>45265</v>
      </c>
      <c r="B6" s="45">
        <v>841200</v>
      </c>
      <c r="C6" s="45">
        <v>62059</v>
      </c>
      <c r="D6" s="45">
        <v>903259</v>
      </c>
      <c r="E6" s="45">
        <v>93.13</v>
      </c>
      <c r="F6" s="45">
        <v>99.81</v>
      </c>
    </row>
    <row r="7" spans="1:6" ht="15.75" x14ac:dyDescent="0.25">
      <c r="A7" s="2">
        <v>45266</v>
      </c>
      <c r="B7" s="45">
        <v>791786</v>
      </c>
      <c r="C7" s="45">
        <v>54822</v>
      </c>
      <c r="D7" s="45">
        <v>846608</v>
      </c>
      <c r="E7" s="45">
        <v>93.52</v>
      </c>
      <c r="F7" s="45">
        <v>99.79</v>
      </c>
    </row>
    <row r="8" spans="1:6" ht="15.75" x14ac:dyDescent="0.25">
      <c r="A8" s="2">
        <v>45267</v>
      </c>
      <c r="B8" s="33">
        <v>776427</v>
      </c>
      <c r="C8" s="33">
        <v>53886</v>
      </c>
      <c r="D8" s="33">
        <v>830313</v>
      </c>
      <c r="E8" s="33">
        <v>93.51</v>
      </c>
      <c r="F8" s="45">
        <v>99.83</v>
      </c>
    </row>
    <row r="9" spans="1:6" ht="15.75" x14ac:dyDescent="0.25">
      <c r="A9" s="2">
        <v>45268</v>
      </c>
      <c r="B9" s="45">
        <v>851699</v>
      </c>
      <c r="C9" s="45">
        <v>60090</v>
      </c>
      <c r="D9" s="45">
        <v>911789</v>
      </c>
      <c r="E9" s="45">
        <v>93.41</v>
      </c>
      <c r="F9" s="45">
        <v>99.8</v>
      </c>
    </row>
    <row r="10" spans="1:6" ht="15.75" x14ac:dyDescent="0.25">
      <c r="A10" s="2">
        <v>45269</v>
      </c>
      <c r="B10" s="45">
        <v>841422</v>
      </c>
      <c r="C10" s="45">
        <v>61445</v>
      </c>
      <c r="D10" s="45">
        <v>902867</v>
      </c>
      <c r="E10" s="45">
        <v>93.19</v>
      </c>
      <c r="F10" s="45">
        <v>99.79</v>
      </c>
    </row>
    <row r="11" spans="1:6" ht="15.75" x14ac:dyDescent="0.25">
      <c r="A11" s="2">
        <v>45270</v>
      </c>
      <c r="B11" s="45">
        <f>607901+8079</f>
        <v>615980</v>
      </c>
      <c r="C11" s="45">
        <f>206508+20206</f>
        <v>226714</v>
      </c>
      <c r="D11" s="45">
        <f>814409+28285</f>
        <v>842694</v>
      </c>
      <c r="E11" s="46">
        <f>B11/D11%</f>
        <v>73.096521394480078</v>
      </c>
      <c r="F11" s="45">
        <v>99.21</v>
      </c>
    </row>
    <row r="12" spans="1:6" ht="15.75" x14ac:dyDescent="0.25">
      <c r="A12" s="2">
        <v>45271</v>
      </c>
      <c r="B12" s="45">
        <v>721979</v>
      </c>
      <c r="C12" s="45">
        <v>141599</v>
      </c>
      <c r="D12" s="45">
        <v>863578</v>
      </c>
      <c r="E12" s="45">
        <v>83.6</v>
      </c>
      <c r="F12" s="45">
        <v>99.02</v>
      </c>
    </row>
    <row r="13" spans="1:6" ht="15.75" x14ac:dyDescent="0.25">
      <c r="A13" s="2">
        <v>45272</v>
      </c>
      <c r="B13" s="45">
        <v>704340</v>
      </c>
      <c r="C13" s="45">
        <v>139334</v>
      </c>
      <c r="D13" s="45">
        <v>843674</v>
      </c>
      <c r="E13" s="45">
        <v>83.48</v>
      </c>
      <c r="F13" s="45">
        <v>99.24</v>
      </c>
    </row>
    <row r="14" spans="1:6" ht="15.75" x14ac:dyDescent="0.25">
      <c r="A14" s="2">
        <v>45273</v>
      </c>
      <c r="B14" s="45">
        <v>684973</v>
      </c>
      <c r="C14" s="45">
        <v>54653</v>
      </c>
      <c r="D14" s="45">
        <v>739626</v>
      </c>
      <c r="E14" s="45">
        <v>92.61</v>
      </c>
      <c r="F14" s="45">
        <v>99.27</v>
      </c>
    </row>
    <row r="15" spans="1:6" ht="15.75" x14ac:dyDescent="0.25">
      <c r="A15" s="2">
        <v>45274</v>
      </c>
      <c r="B15" s="45">
        <v>760300</v>
      </c>
      <c r="C15" s="45">
        <v>52239</v>
      </c>
      <c r="D15" s="45">
        <v>812539</v>
      </c>
      <c r="E15" s="45">
        <v>93.57</v>
      </c>
      <c r="F15" s="45">
        <v>99.86</v>
      </c>
    </row>
    <row r="16" spans="1:6" ht="15.75" x14ac:dyDescent="0.25">
      <c r="A16" s="2">
        <v>45275</v>
      </c>
      <c r="B16" s="45">
        <v>845852</v>
      </c>
      <c r="C16" s="45">
        <v>61413</v>
      </c>
      <c r="D16" s="45">
        <v>907265</v>
      </c>
      <c r="E16" s="45">
        <v>93.23</v>
      </c>
      <c r="F16" s="45">
        <v>99.76</v>
      </c>
    </row>
    <row r="17" spans="1:12" ht="15.75" x14ac:dyDescent="0.25">
      <c r="A17" s="2">
        <v>45276</v>
      </c>
      <c r="B17" s="45">
        <v>823326</v>
      </c>
      <c r="C17" s="45">
        <v>67714</v>
      </c>
      <c r="D17" s="45">
        <v>891040</v>
      </c>
      <c r="E17" s="45">
        <v>92.4</v>
      </c>
      <c r="F17" s="45">
        <v>99.82</v>
      </c>
    </row>
    <row r="18" spans="1:12" ht="15.75" x14ac:dyDescent="0.25">
      <c r="A18" s="2">
        <v>45277</v>
      </c>
      <c r="B18" s="45">
        <v>762292</v>
      </c>
      <c r="C18" s="45">
        <v>65292</v>
      </c>
      <c r="D18" s="45">
        <v>827584</v>
      </c>
      <c r="E18" s="45">
        <v>92.11</v>
      </c>
      <c r="F18" s="45">
        <v>99.83</v>
      </c>
    </row>
    <row r="19" spans="1:12" ht="15.75" x14ac:dyDescent="0.25">
      <c r="A19" s="2">
        <v>45278</v>
      </c>
      <c r="B19" s="45">
        <v>820899</v>
      </c>
      <c r="C19" s="45">
        <v>62415</v>
      </c>
      <c r="D19" s="45">
        <v>883314</v>
      </c>
      <c r="E19" s="45">
        <v>92.93</v>
      </c>
      <c r="F19" s="45">
        <v>99.82</v>
      </c>
    </row>
    <row r="20" spans="1:12" ht="15.75" x14ac:dyDescent="0.25">
      <c r="A20" s="2">
        <v>45279</v>
      </c>
      <c r="B20" s="45">
        <v>849948</v>
      </c>
      <c r="C20" s="45">
        <v>66466</v>
      </c>
      <c r="D20" s="45">
        <v>916414</v>
      </c>
      <c r="E20" s="45">
        <v>92.75</v>
      </c>
      <c r="F20" s="45">
        <v>99.83</v>
      </c>
      <c r="G20" s="21"/>
      <c r="H20" s="22"/>
      <c r="I20" s="22"/>
      <c r="J20" s="22"/>
      <c r="K20" s="22"/>
      <c r="L20" s="22"/>
    </row>
    <row r="21" spans="1:12" ht="15.75" x14ac:dyDescent="0.25">
      <c r="A21" s="2">
        <v>45280</v>
      </c>
      <c r="B21" s="45">
        <v>787744</v>
      </c>
      <c r="C21" s="45">
        <v>66891</v>
      </c>
      <c r="D21" s="45">
        <v>854635</v>
      </c>
      <c r="E21" s="45">
        <v>92.17</v>
      </c>
      <c r="F21" s="45">
        <v>99.74</v>
      </c>
      <c r="G21" s="21"/>
      <c r="H21" s="22"/>
      <c r="I21" s="22"/>
      <c r="J21" s="22"/>
      <c r="K21" s="22"/>
      <c r="L21" s="22"/>
    </row>
    <row r="22" spans="1:12" ht="15.75" x14ac:dyDescent="0.25">
      <c r="A22" s="2">
        <v>45281</v>
      </c>
      <c r="B22" s="45">
        <v>799251</v>
      </c>
      <c r="C22" s="45">
        <v>63226</v>
      </c>
      <c r="D22" s="45">
        <v>862477</v>
      </c>
      <c r="E22" s="45">
        <v>92.67</v>
      </c>
      <c r="F22" s="45">
        <v>99.8</v>
      </c>
      <c r="G22" s="21"/>
      <c r="H22" s="22"/>
      <c r="I22" s="22"/>
      <c r="J22" s="22"/>
      <c r="K22" s="22"/>
      <c r="L22" s="22"/>
    </row>
    <row r="23" spans="1:12" x14ac:dyDescent="0.25">
      <c r="A23" s="2">
        <v>45282</v>
      </c>
      <c r="B23" s="1"/>
      <c r="C23" s="1"/>
      <c r="D23" s="1"/>
      <c r="E23" s="1"/>
      <c r="F23" s="7"/>
      <c r="G23" s="21"/>
      <c r="H23" s="22"/>
      <c r="I23" s="22"/>
      <c r="J23" s="22"/>
      <c r="K23" s="22"/>
      <c r="L23" s="22"/>
    </row>
    <row r="24" spans="1:12" x14ac:dyDescent="0.25">
      <c r="A24" s="2">
        <v>45283</v>
      </c>
      <c r="B24" s="1"/>
      <c r="C24" s="1"/>
      <c r="D24" s="1"/>
      <c r="E24" s="1"/>
      <c r="F24" s="7"/>
      <c r="G24" s="21"/>
      <c r="H24" s="22"/>
      <c r="I24" s="22"/>
      <c r="J24" s="22"/>
      <c r="K24" s="22"/>
      <c r="L24" s="22"/>
    </row>
    <row r="25" spans="1:12" x14ac:dyDescent="0.25">
      <c r="A25" s="2">
        <v>45284</v>
      </c>
      <c r="B25" s="1"/>
      <c r="C25" s="1"/>
      <c r="D25" s="1"/>
      <c r="E25" s="1"/>
      <c r="F25" s="7"/>
      <c r="G25" s="21"/>
      <c r="H25" s="22"/>
      <c r="I25" s="22"/>
      <c r="J25" s="22"/>
      <c r="K25" s="22"/>
      <c r="L25" s="22"/>
    </row>
    <row r="26" spans="1:12" x14ac:dyDescent="0.25">
      <c r="A26" s="2">
        <v>45285</v>
      </c>
      <c r="B26" s="1"/>
      <c r="C26" s="1"/>
      <c r="D26" s="1"/>
      <c r="E26" s="1"/>
      <c r="F26" s="7"/>
      <c r="G26" s="21"/>
      <c r="H26" s="22"/>
      <c r="I26" s="22"/>
      <c r="J26" s="22"/>
      <c r="K26" s="22"/>
      <c r="L26" s="22"/>
    </row>
    <row r="27" spans="1:12" x14ac:dyDescent="0.25">
      <c r="A27" s="2">
        <v>45286</v>
      </c>
      <c r="B27" s="1"/>
      <c r="C27" s="1"/>
      <c r="D27" s="1"/>
      <c r="E27" s="1"/>
      <c r="F27" s="7"/>
      <c r="H27" s="4"/>
    </row>
    <row r="28" spans="1:12" x14ac:dyDescent="0.25">
      <c r="A28" s="2">
        <v>45287</v>
      </c>
      <c r="B28" s="1"/>
      <c r="C28" s="1"/>
      <c r="D28" s="1"/>
      <c r="E28" s="1"/>
      <c r="F28" s="7"/>
    </row>
    <row r="29" spans="1:12" x14ac:dyDescent="0.25">
      <c r="A29" s="2">
        <v>45288</v>
      </c>
      <c r="B29" s="1"/>
      <c r="C29" s="1"/>
      <c r="D29" s="1"/>
      <c r="E29" s="1"/>
      <c r="F29" s="7"/>
    </row>
    <row r="30" spans="1:12" x14ac:dyDescent="0.25">
      <c r="A30" s="2">
        <v>45289</v>
      </c>
      <c r="B30" s="1"/>
      <c r="C30" s="1"/>
      <c r="D30" s="1"/>
      <c r="E30" s="1"/>
      <c r="F30" s="7"/>
    </row>
    <row r="31" spans="1:12" x14ac:dyDescent="0.25">
      <c r="A31" s="2">
        <v>45290</v>
      </c>
      <c r="B31" s="1"/>
      <c r="C31" s="1"/>
      <c r="D31" s="1"/>
      <c r="E31" s="1"/>
      <c r="F31" s="7"/>
    </row>
    <row r="32" spans="1:12" x14ac:dyDescent="0.25">
      <c r="A32" s="2">
        <v>45291</v>
      </c>
      <c r="B32" s="1"/>
      <c r="C32" s="1"/>
      <c r="D32" s="1"/>
      <c r="E32" s="1"/>
      <c r="F32" s="7"/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1"/>
  <sheetViews>
    <sheetView workbookViewId="0">
      <selection sqref="A1:C1"/>
    </sheetView>
  </sheetViews>
  <sheetFormatPr defaultColWidth="11.42578125" defaultRowHeight="15" x14ac:dyDescent="0.25"/>
  <cols>
    <col min="1" max="1" width="41.85546875" bestFit="1" customWidth="1"/>
  </cols>
  <sheetData>
    <row r="1" spans="1:3" x14ac:dyDescent="0.25">
      <c r="A1" s="8" t="s">
        <v>4</v>
      </c>
      <c r="B1" s="8" t="s">
        <v>5</v>
      </c>
      <c r="C1" s="8" t="s">
        <v>6</v>
      </c>
    </row>
    <row r="2" spans="1:3" x14ac:dyDescent="0.25">
      <c r="A2" t="s">
        <v>25</v>
      </c>
      <c r="B2" s="28">
        <v>538814</v>
      </c>
      <c r="C2" s="29">
        <f>B2/1078786%</f>
        <v>49.946328558212656</v>
      </c>
    </row>
    <row r="3" spans="1:3" x14ac:dyDescent="0.25">
      <c r="A3" t="s">
        <v>26</v>
      </c>
      <c r="B3" s="28">
        <v>337562</v>
      </c>
      <c r="C3" s="29">
        <f t="shared" ref="C3:C28" si="0">B3/1078786%</f>
        <v>31.290914045973899</v>
      </c>
    </row>
    <row r="4" spans="1:3" x14ac:dyDescent="0.25">
      <c r="A4" t="s">
        <v>16</v>
      </c>
      <c r="B4" s="28">
        <v>84491</v>
      </c>
      <c r="C4" s="29">
        <f t="shared" si="0"/>
        <v>7.8320445389539719</v>
      </c>
    </row>
    <row r="5" spans="1:3" x14ac:dyDescent="0.25">
      <c r="A5" t="s">
        <v>22</v>
      </c>
      <c r="B5" s="28">
        <v>32346</v>
      </c>
      <c r="C5" s="29">
        <f t="shared" si="0"/>
        <v>2.9983703904203427</v>
      </c>
    </row>
    <row r="6" spans="1:3" x14ac:dyDescent="0.25">
      <c r="A6" t="s">
        <v>10</v>
      </c>
      <c r="B6" s="28">
        <v>32189</v>
      </c>
      <c r="C6" s="29">
        <f t="shared" si="0"/>
        <v>2.9838169942880235</v>
      </c>
    </row>
    <row r="7" spans="1:3" x14ac:dyDescent="0.25">
      <c r="A7" t="s">
        <v>29</v>
      </c>
      <c r="B7" s="28">
        <v>24581</v>
      </c>
      <c r="C7" s="29">
        <f t="shared" si="0"/>
        <v>2.278579811009783</v>
      </c>
    </row>
    <row r="8" spans="1:3" x14ac:dyDescent="0.25">
      <c r="A8" t="s">
        <v>7</v>
      </c>
      <c r="B8" s="28">
        <v>6187</v>
      </c>
      <c r="C8" s="29">
        <f t="shared" si="0"/>
        <v>0.57351504376215479</v>
      </c>
    </row>
    <row r="9" spans="1:3" x14ac:dyDescent="0.25">
      <c r="A9" t="s">
        <v>24</v>
      </c>
      <c r="B9" s="28">
        <v>5266</v>
      </c>
      <c r="C9" s="29">
        <f t="shared" si="0"/>
        <v>0.4881412995719262</v>
      </c>
    </row>
    <row r="10" spans="1:3" x14ac:dyDescent="0.25">
      <c r="A10" t="s">
        <v>55</v>
      </c>
      <c r="B10" s="28">
        <v>5239</v>
      </c>
      <c r="C10" s="29">
        <f t="shared" si="0"/>
        <v>0.48563848622432992</v>
      </c>
    </row>
    <row r="11" spans="1:3" x14ac:dyDescent="0.25">
      <c r="A11" t="s">
        <v>62</v>
      </c>
      <c r="B11" s="28">
        <v>3950</v>
      </c>
      <c r="C11" s="29">
        <f t="shared" si="0"/>
        <v>0.36615232307427048</v>
      </c>
    </row>
    <row r="12" spans="1:3" x14ac:dyDescent="0.25">
      <c r="A12" t="s">
        <v>61</v>
      </c>
      <c r="B12" s="28">
        <v>2205</v>
      </c>
      <c r="C12" s="29">
        <f t="shared" si="0"/>
        <v>0.20439642338702949</v>
      </c>
    </row>
    <row r="13" spans="1:3" x14ac:dyDescent="0.25">
      <c r="A13" t="s">
        <v>18</v>
      </c>
      <c r="B13" s="28">
        <v>1747</v>
      </c>
      <c r="C13" s="29">
        <f t="shared" si="0"/>
        <v>0.16194129326854445</v>
      </c>
    </row>
    <row r="14" spans="1:3" x14ac:dyDescent="0.25">
      <c r="A14" t="s">
        <v>14</v>
      </c>
      <c r="B14" s="28">
        <v>699</v>
      </c>
      <c r="C14" s="29">
        <f t="shared" si="0"/>
        <v>6.479505666554812E-2</v>
      </c>
    </row>
    <row r="15" spans="1:3" x14ac:dyDescent="0.25">
      <c r="A15" t="s">
        <v>63</v>
      </c>
      <c r="B15" s="28">
        <v>539</v>
      </c>
      <c r="C15" s="29">
        <f t="shared" si="0"/>
        <v>4.9963570161273875E-2</v>
      </c>
    </row>
    <row r="16" spans="1:3" x14ac:dyDescent="0.25">
      <c r="A16" t="s">
        <v>58</v>
      </c>
      <c r="B16" s="28">
        <v>404</v>
      </c>
      <c r="C16" s="29">
        <f t="shared" si="0"/>
        <v>3.7449503423292479E-2</v>
      </c>
    </row>
    <row r="17" spans="1:3" x14ac:dyDescent="0.25">
      <c r="A17" t="s">
        <v>137</v>
      </c>
      <c r="B17" s="28">
        <v>402</v>
      </c>
      <c r="C17" s="29">
        <f t="shared" si="0"/>
        <v>3.7264109841989052E-2</v>
      </c>
    </row>
    <row r="18" spans="1:3" x14ac:dyDescent="0.25">
      <c r="A18" t="s">
        <v>17</v>
      </c>
      <c r="B18" s="28">
        <v>319</v>
      </c>
      <c r="C18" s="29">
        <f t="shared" si="0"/>
        <v>2.9570276217896783E-2</v>
      </c>
    </row>
    <row r="19" spans="1:3" x14ac:dyDescent="0.25">
      <c r="A19" t="s">
        <v>13</v>
      </c>
      <c r="B19" s="28">
        <v>222</v>
      </c>
      <c r="C19" s="29">
        <f t="shared" si="0"/>
        <v>2.057868752468052E-2</v>
      </c>
    </row>
    <row r="20" spans="1:3" x14ac:dyDescent="0.25">
      <c r="A20" t="s">
        <v>21</v>
      </c>
      <c r="B20" s="28">
        <v>134</v>
      </c>
      <c r="C20" s="29">
        <f t="shared" si="0"/>
        <v>1.2421369947329683E-2</v>
      </c>
    </row>
    <row r="21" spans="1:3" x14ac:dyDescent="0.25">
      <c r="A21" t="s">
        <v>9</v>
      </c>
      <c r="B21" s="28">
        <v>134</v>
      </c>
      <c r="C21" s="29">
        <f t="shared" si="0"/>
        <v>1.2421369947329683E-2</v>
      </c>
    </row>
    <row r="22" spans="1:3" x14ac:dyDescent="0.25">
      <c r="A22" t="s">
        <v>56</v>
      </c>
      <c r="B22" s="28">
        <v>49</v>
      </c>
      <c r="C22" s="29">
        <f t="shared" si="0"/>
        <v>4.5421427419339881E-3</v>
      </c>
    </row>
    <row r="23" spans="1:3" x14ac:dyDescent="0.25">
      <c r="A23" t="s">
        <v>12</v>
      </c>
      <c r="B23" s="28">
        <v>27</v>
      </c>
      <c r="C23" s="29">
        <f t="shared" si="0"/>
        <v>2.5028133475962795E-3</v>
      </c>
    </row>
    <row r="24" spans="1:3" x14ac:dyDescent="0.25">
      <c r="A24" t="s">
        <v>59</v>
      </c>
      <c r="B24" s="28">
        <v>11</v>
      </c>
      <c r="C24" s="29">
        <f t="shared" si="0"/>
        <v>1.0196646971688545E-3</v>
      </c>
    </row>
    <row r="25" spans="1:3" x14ac:dyDescent="0.25">
      <c r="A25" t="s">
        <v>28</v>
      </c>
      <c r="B25" s="28">
        <v>9</v>
      </c>
      <c r="C25" s="29">
        <f t="shared" si="0"/>
        <v>8.3427111586542645E-4</v>
      </c>
    </row>
    <row r="26" spans="1:3" x14ac:dyDescent="0.25">
      <c r="A26" t="s">
        <v>138</v>
      </c>
      <c r="B26" s="28">
        <v>2</v>
      </c>
      <c r="C26" s="29">
        <f t="shared" si="0"/>
        <v>1.8539358130342811E-4</v>
      </c>
    </row>
    <row r="27" spans="1:3" x14ac:dyDescent="0.25">
      <c r="A27" t="s">
        <v>66</v>
      </c>
      <c r="B27" s="28">
        <v>2</v>
      </c>
      <c r="C27" s="29">
        <f t="shared" si="0"/>
        <v>1.8539358130342811E-4</v>
      </c>
    </row>
    <row r="28" spans="1:3" x14ac:dyDescent="0.25">
      <c r="A28" t="s">
        <v>139</v>
      </c>
      <c r="B28" s="28">
        <v>1256</v>
      </c>
      <c r="C28" s="29">
        <f t="shared" si="0"/>
        <v>0.11642716905855285</v>
      </c>
    </row>
    <row r="29" spans="1:3" x14ac:dyDescent="0.25">
      <c r="A29" s="6"/>
      <c r="B29" s="6"/>
      <c r="C29" s="28"/>
    </row>
    <row r="30" spans="1:3" x14ac:dyDescent="0.25">
      <c r="A30" s="6"/>
      <c r="B30" s="6"/>
      <c r="C30" s="28"/>
    </row>
    <row r="31" spans="1:3" x14ac:dyDescent="0.25">
      <c r="A31" s="6"/>
      <c r="B31" s="6"/>
      <c r="C31" s="28"/>
    </row>
    <row r="32" spans="1:3" x14ac:dyDescent="0.25">
      <c r="A32" s="6"/>
      <c r="B32" s="6"/>
      <c r="C32" s="28"/>
    </row>
    <row r="33" spans="1:3" x14ac:dyDescent="0.25">
      <c r="A33" s="6"/>
      <c r="B33" s="6"/>
      <c r="C33" s="28"/>
    </row>
    <row r="34" spans="1:3" x14ac:dyDescent="0.25">
      <c r="A34" s="6"/>
      <c r="B34" s="6"/>
      <c r="C34" s="28"/>
    </row>
    <row r="35" spans="1:3" x14ac:dyDescent="0.25">
      <c r="A35" s="6"/>
      <c r="B35" s="6"/>
      <c r="C35" s="28"/>
    </row>
    <row r="36" spans="1:3" x14ac:dyDescent="0.25">
      <c r="A36" s="6"/>
      <c r="B36" s="6"/>
      <c r="C36" s="28"/>
    </row>
    <row r="37" spans="1:3" x14ac:dyDescent="0.25">
      <c r="A37" s="6"/>
      <c r="B37" s="6"/>
      <c r="C37" s="28"/>
    </row>
    <row r="38" spans="1:3" x14ac:dyDescent="0.25">
      <c r="A38" s="6"/>
      <c r="B38" s="6"/>
      <c r="C38" s="28"/>
    </row>
    <row r="39" spans="1:3" x14ac:dyDescent="0.25">
      <c r="A39" s="28"/>
      <c r="B39" s="28">
        <f>SUM(B2:B31)</f>
        <v>1078786</v>
      </c>
      <c r="C39" s="28"/>
    </row>
    <row r="40" spans="1:3" x14ac:dyDescent="0.25">
      <c r="A40" s="6"/>
      <c r="B40" s="6"/>
      <c r="C40" s="28"/>
    </row>
    <row r="41" spans="1:3" x14ac:dyDescent="0.25">
      <c r="B41" s="6"/>
      <c r="C41" s="28"/>
    </row>
  </sheetData>
  <sortState xmlns:xlrd2="http://schemas.microsoft.com/office/spreadsheetml/2017/richdata2" ref="A2:C31">
    <sortCondition descending="1" ref="B1:B31"/>
  </sortState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CD091-EEA7-416B-BCB3-C1152B6016E2}">
  <dimension ref="A1:F32"/>
  <sheetViews>
    <sheetView workbookViewId="0">
      <selection sqref="A1:F1"/>
    </sheetView>
  </sheetViews>
  <sheetFormatPr defaultRowHeight="15" x14ac:dyDescent="0.25"/>
  <cols>
    <col min="1" max="1" width="10.42578125" bestFit="1" customWidth="1"/>
    <col min="5" max="5" width="26.5703125" bestFit="1" customWidth="1"/>
    <col min="6" max="6" width="23.42578125" bestFit="1" customWidth="1"/>
  </cols>
  <sheetData>
    <row r="1" spans="1:6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19</v>
      </c>
      <c r="F1" s="3" t="s">
        <v>20</v>
      </c>
    </row>
    <row r="2" spans="1:6" ht="15.75" x14ac:dyDescent="0.25">
      <c r="A2" s="4">
        <v>45292</v>
      </c>
      <c r="B2" s="47">
        <v>812524</v>
      </c>
      <c r="C2" s="47">
        <v>80612</v>
      </c>
      <c r="D2" s="47">
        <v>893136</v>
      </c>
      <c r="E2" s="47">
        <v>90.97</v>
      </c>
      <c r="F2" s="47">
        <v>99.77</v>
      </c>
    </row>
    <row r="3" spans="1:6" ht="15.75" x14ac:dyDescent="0.25">
      <c r="A3" s="4">
        <v>45293</v>
      </c>
      <c r="B3" s="47">
        <v>870473</v>
      </c>
      <c r="C3" s="47">
        <v>65560</v>
      </c>
      <c r="D3" s="47">
        <v>936033</v>
      </c>
      <c r="E3" s="47">
        <v>93</v>
      </c>
      <c r="F3" s="47">
        <v>99.82</v>
      </c>
    </row>
    <row r="4" spans="1:6" ht="15.75" x14ac:dyDescent="0.25">
      <c r="A4" s="4">
        <v>45294</v>
      </c>
      <c r="B4" s="47">
        <v>848390</v>
      </c>
      <c r="C4" s="47">
        <v>66100</v>
      </c>
      <c r="D4" s="47">
        <v>914490</v>
      </c>
      <c r="E4" s="47">
        <v>92.77</v>
      </c>
      <c r="F4" s="47">
        <v>99.85</v>
      </c>
    </row>
    <row r="5" spans="1:6" ht="15.75" x14ac:dyDescent="0.25">
      <c r="A5" s="4">
        <v>45295</v>
      </c>
      <c r="B5" s="47">
        <v>815955</v>
      </c>
      <c r="C5" s="47">
        <v>62384</v>
      </c>
      <c r="D5" s="47">
        <v>878339</v>
      </c>
      <c r="E5" s="47">
        <v>92.9</v>
      </c>
      <c r="F5" s="47">
        <v>99.8</v>
      </c>
    </row>
    <row r="6" spans="1:6" ht="15.75" x14ac:dyDescent="0.25">
      <c r="A6" s="4">
        <v>45296</v>
      </c>
      <c r="B6" s="47">
        <v>882278</v>
      </c>
      <c r="C6" s="47">
        <v>62905</v>
      </c>
      <c r="D6" s="47">
        <v>945183</v>
      </c>
      <c r="E6" s="47">
        <v>93.34</v>
      </c>
      <c r="F6" s="47">
        <v>99.8</v>
      </c>
    </row>
    <row r="7" spans="1:6" ht="15.75" x14ac:dyDescent="0.25">
      <c r="A7" s="4">
        <v>45297</v>
      </c>
      <c r="B7" s="47">
        <v>853232</v>
      </c>
      <c r="C7" s="47">
        <v>66010</v>
      </c>
      <c r="D7" s="47">
        <v>919242</v>
      </c>
      <c r="E7" s="47">
        <v>92.82</v>
      </c>
      <c r="F7" s="47">
        <v>99.84</v>
      </c>
    </row>
    <row r="8" spans="1:6" ht="15.75" x14ac:dyDescent="0.25">
      <c r="A8" s="4">
        <v>45298</v>
      </c>
      <c r="B8" s="47">
        <v>780191</v>
      </c>
      <c r="C8" s="47">
        <v>64333</v>
      </c>
      <c r="D8" s="47">
        <v>844524</v>
      </c>
      <c r="E8" s="47">
        <v>92.38</v>
      </c>
      <c r="F8" s="47">
        <v>99.82</v>
      </c>
    </row>
    <row r="9" spans="1:6" ht="15.75" x14ac:dyDescent="0.25">
      <c r="A9" s="4">
        <v>45299</v>
      </c>
      <c r="B9" s="48">
        <v>876304</v>
      </c>
      <c r="C9" s="48">
        <v>62752</v>
      </c>
      <c r="D9" s="48">
        <v>939056</v>
      </c>
      <c r="E9" s="48">
        <v>93.32</v>
      </c>
      <c r="F9" s="48">
        <v>99.82</v>
      </c>
    </row>
    <row r="10" spans="1:6" ht="15.75" x14ac:dyDescent="0.25">
      <c r="A10" s="2">
        <v>45300</v>
      </c>
      <c r="B10" s="49">
        <v>875577</v>
      </c>
      <c r="C10" s="49">
        <v>64983</v>
      </c>
      <c r="D10" s="49">
        <v>940560</v>
      </c>
      <c r="E10" s="49">
        <v>93.09</v>
      </c>
      <c r="F10" s="49">
        <v>99.85</v>
      </c>
    </row>
    <row r="11" spans="1:6" ht="15.75" x14ac:dyDescent="0.25">
      <c r="A11" s="2">
        <v>45301</v>
      </c>
      <c r="B11" s="49">
        <v>819480</v>
      </c>
      <c r="C11" s="49">
        <v>60880</v>
      </c>
      <c r="D11" s="49">
        <v>880360</v>
      </c>
      <c r="E11" s="49">
        <v>93.08</v>
      </c>
      <c r="F11" s="49">
        <v>99.86</v>
      </c>
    </row>
    <row r="12" spans="1:6" ht="15.75" x14ac:dyDescent="0.25">
      <c r="A12" s="2">
        <v>45302</v>
      </c>
      <c r="B12" s="1">
        <v>822636</v>
      </c>
      <c r="C12" s="1">
        <v>59350</v>
      </c>
      <c r="D12" s="1">
        <v>881986</v>
      </c>
      <c r="E12" s="1">
        <v>93.27</v>
      </c>
      <c r="F12" s="49">
        <v>99.86</v>
      </c>
    </row>
    <row r="13" spans="1:6" x14ac:dyDescent="0.25">
      <c r="A13" s="2">
        <v>45303</v>
      </c>
      <c r="B13" s="1">
        <v>905237</v>
      </c>
      <c r="C13" s="1">
        <v>63500</v>
      </c>
      <c r="D13" s="1">
        <v>968737</v>
      </c>
      <c r="E13" s="1">
        <v>93.44</v>
      </c>
      <c r="F13" s="11">
        <v>99.84</v>
      </c>
    </row>
    <row r="14" spans="1:6" x14ac:dyDescent="0.25">
      <c r="A14" s="2">
        <v>45304</v>
      </c>
      <c r="B14" s="1">
        <v>808556</v>
      </c>
      <c r="C14" s="1">
        <v>68663</v>
      </c>
      <c r="D14" s="1">
        <v>877219</v>
      </c>
      <c r="E14" s="1">
        <v>92.17</v>
      </c>
      <c r="F14" s="11">
        <v>99.86</v>
      </c>
    </row>
    <row r="15" spans="1:6" x14ac:dyDescent="0.25">
      <c r="A15" s="2">
        <v>45305</v>
      </c>
      <c r="B15" s="1">
        <v>794618</v>
      </c>
      <c r="C15" s="1">
        <v>59755</v>
      </c>
      <c r="D15" s="1">
        <v>854373</v>
      </c>
      <c r="E15" s="1">
        <v>93</v>
      </c>
      <c r="F15" s="11">
        <v>99.85</v>
      </c>
    </row>
    <row r="16" spans="1:6" x14ac:dyDescent="0.25">
      <c r="A16" s="2">
        <v>45306</v>
      </c>
      <c r="B16" s="1">
        <v>844759</v>
      </c>
      <c r="C16" s="1">
        <v>63820</v>
      </c>
      <c r="D16" s="1">
        <v>908579</v>
      </c>
      <c r="E16" s="1">
        <v>92.97</v>
      </c>
      <c r="F16" s="11">
        <v>99.85</v>
      </c>
    </row>
    <row r="17" spans="1:6" x14ac:dyDescent="0.25">
      <c r="A17" s="2">
        <v>45307</v>
      </c>
      <c r="B17" s="27">
        <v>864498</v>
      </c>
      <c r="C17" s="27">
        <v>64871</v>
      </c>
      <c r="D17" s="27">
        <v>929369</v>
      </c>
      <c r="E17" s="27">
        <v>93.02</v>
      </c>
      <c r="F17" s="11">
        <v>99.87</v>
      </c>
    </row>
    <row r="18" spans="1:6" x14ac:dyDescent="0.25">
      <c r="A18" s="2">
        <v>45308</v>
      </c>
      <c r="B18" s="27">
        <v>807398</v>
      </c>
      <c r="C18" s="27">
        <v>62271</v>
      </c>
      <c r="D18" s="27">
        <v>869669</v>
      </c>
      <c r="E18" s="27">
        <v>92.84</v>
      </c>
      <c r="F18" s="1">
        <v>99.78</v>
      </c>
    </row>
    <row r="19" spans="1:6" x14ac:dyDescent="0.25">
      <c r="A19" s="2">
        <v>45309</v>
      </c>
      <c r="B19" s="27">
        <v>784039</v>
      </c>
      <c r="C19" s="27">
        <v>62636</v>
      </c>
      <c r="D19" s="27">
        <v>846675</v>
      </c>
      <c r="E19" s="27">
        <v>92.6</v>
      </c>
      <c r="F19" s="11">
        <v>99.83</v>
      </c>
    </row>
    <row r="20" spans="1:6" x14ac:dyDescent="0.25">
      <c r="A20" s="2">
        <v>45310</v>
      </c>
      <c r="B20" s="1">
        <v>889982</v>
      </c>
      <c r="C20" s="1">
        <v>64733</v>
      </c>
      <c r="D20" s="1">
        <v>954715</v>
      </c>
      <c r="E20" s="1">
        <v>93.21</v>
      </c>
      <c r="F20" s="11">
        <v>99.84</v>
      </c>
    </row>
    <row r="21" spans="1:6" x14ac:dyDescent="0.25">
      <c r="A21" s="2">
        <v>45311</v>
      </c>
      <c r="B21" s="1">
        <v>855488</v>
      </c>
      <c r="C21" s="1">
        <v>66199</v>
      </c>
      <c r="D21" s="1">
        <v>921687</v>
      </c>
      <c r="E21" s="1">
        <v>92.81</v>
      </c>
      <c r="F21" s="11">
        <v>99.81</v>
      </c>
    </row>
    <row r="22" spans="1:6" x14ac:dyDescent="0.25">
      <c r="A22" s="2">
        <v>45312</v>
      </c>
      <c r="B22" s="1">
        <v>796595</v>
      </c>
      <c r="C22" s="1">
        <v>67933</v>
      </c>
      <c r="D22" s="1">
        <v>864528</v>
      </c>
      <c r="E22" s="1">
        <v>92.14</v>
      </c>
      <c r="F22" s="11">
        <v>99.83</v>
      </c>
    </row>
    <row r="23" spans="1:6" x14ac:dyDescent="0.25">
      <c r="A23" s="2">
        <v>45313</v>
      </c>
      <c r="B23" s="1">
        <v>849928</v>
      </c>
      <c r="C23" s="1">
        <v>64913</v>
      </c>
      <c r="D23" s="1">
        <v>914841</v>
      </c>
      <c r="E23" s="1">
        <v>92.9</v>
      </c>
      <c r="F23" s="11">
        <v>99.79</v>
      </c>
    </row>
    <row r="24" spans="1:6" x14ac:dyDescent="0.25">
      <c r="A24" s="50">
        <v>45314</v>
      </c>
      <c r="B24" s="27">
        <v>856466</v>
      </c>
      <c r="C24" s="27">
        <v>69434</v>
      </c>
      <c r="D24" s="27">
        <v>925900</v>
      </c>
      <c r="E24" s="27">
        <v>92.5</v>
      </c>
      <c r="F24" s="11">
        <v>99.78</v>
      </c>
    </row>
    <row r="25" spans="1:6" x14ac:dyDescent="0.25">
      <c r="A25" s="2">
        <v>45315</v>
      </c>
      <c r="B25" s="27">
        <v>789643</v>
      </c>
      <c r="C25" s="27">
        <v>59375</v>
      </c>
      <c r="D25" s="27">
        <v>849018</v>
      </c>
      <c r="E25" s="27">
        <v>93.01</v>
      </c>
      <c r="F25" s="11">
        <v>99.84</v>
      </c>
    </row>
    <row r="26" spans="1:6" x14ac:dyDescent="0.25">
      <c r="A26" s="2">
        <v>45316</v>
      </c>
      <c r="B26" s="1">
        <v>795728</v>
      </c>
      <c r="C26" s="1">
        <v>60214</v>
      </c>
      <c r="D26" s="1">
        <v>855942</v>
      </c>
      <c r="E26" s="1">
        <v>92.96</v>
      </c>
      <c r="F26" s="11">
        <v>99.83</v>
      </c>
    </row>
    <row r="27" spans="1:6" x14ac:dyDescent="0.25">
      <c r="A27" s="2">
        <v>45317</v>
      </c>
      <c r="B27" s="1">
        <v>870609</v>
      </c>
      <c r="C27" s="1">
        <v>63651</v>
      </c>
      <c r="D27" s="1">
        <v>934260</v>
      </c>
      <c r="E27" s="1">
        <v>93.18</v>
      </c>
      <c r="F27" s="11">
        <v>99.82</v>
      </c>
    </row>
    <row r="28" spans="1:6" x14ac:dyDescent="0.25">
      <c r="A28" s="2">
        <v>45318</v>
      </c>
      <c r="B28" s="1">
        <v>839003</v>
      </c>
      <c r="C28" s="1">
        <v>65104</v>
      </c>
      <c r="D28" s="1">
        <v>904107</v>
      </c>
      <c r="E28" s="1">
        <v>92.79</v>
      </c>
      <c r="F28" s="11">
        <v>99.8</v>
      </c>
    </row>
    <row r="29" spans="1:6" x14ac:dyDescent="0.25">
      <c r="A29" s="2">
        <v>45319</v>
      </c>
      <c r="B29" s="1">
        <v>761662</v>
      </c>
      <c r="C29" s="1">
        <v>61739</v>
      </c>
      <c r="D29" s="1">
        <v>823401</v>
      </c>
      <c r="E29" s="1">
        <v>92.5</v>
      </c>
      <c r="F29" s="11">
        <v>99.84</v>
      </c>
    </row>
    <row r="30" spans="1:6" x14ac:dyDescent="0.25">
      <c r="A30" s="4">
        <v>45320</v>
      </c>
      <c r="B30" s="33">
        <v>777290</v>
      </c>
      <c r="C30" s="33">
        <v>62975</v>
      </c>
      <c r="D30" s="33">
        <v>840265</v>
      </c>
      <c r="E30" s="33">
        <v>92.51</v>
      </c>
      <c r="F30">
        <v>99.82</v>
      </c>
    </row>
    <row r="31" spans="1:6" x14ac:dyDescent="0.25">
      <c r="A31" s="4">
        <v>45321</v>
      </c>
      <c r="B31" s="33">
        <v>896031</v>
      </c>
      <c r="C31" s="33">
        <v>60655</v>
      </c>
      <c r="D31" s="33">
        <v>956686</v>
      </c>
      <c r="E31" s="33">
        <v>93.66</v>
      </c>
      <c r="F31">
        <v>99.84</v>
      </c>
    </row>
    <row r="32" spans="1:6" x14ac:dyDescent="0.25">
      <c r="A32" s="4">
        <v>45322</v>
      </c>
      <c r="B32" s="33">
        <v>794209</v>
      </c>
      <c r="C32" s="33">
        <v>61593</v>
      </c>
      <c r="D32" s="33">
        <v>855802</v>
      </c>
      <c r="E32" s="33">
        <v>92.8</v>
      </c>
      <c r="F32">
        <v>99.87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83272-863A-4AF8-9D15-A10D56DE4BC0}">
  <dimension ref="A1:C55"/>
  <sheetViews>
    <sheetView topLeftCell="A33" workbookViewId="0">
      <selection activeCell="C17" sqref="C17"/>
    </sheetView>
  </sheetViews>
  <sheetFormatPr defaultRowHeight="15" x14ac:dyDescent="0.25"/>
  <cols>
    <col min="1" max="1" width="44.5703125" bestFit="1" customWidth="1"/>
  </cols>
  <sheetData>
    <row r="1" spans="1:3" x14ac:dyDescent="0.25">
      <c r="A1" s="8" t="s">
        <v>4</v>
      </c>
      <c r="B1" s="8" t="s">
        <v>5</v>
      </c>
      <c r="C1" s="8" t="s">
        <v>6</v>
      </c>
    </row>
    <row r="2" spans="1:3" x14ac:dyDescent="0.25">
      <c r="A2" t="s">
        <v>25</v>
      </c>
      <c r="B2">
        <v>1232402</v>
      </c>
      <c r="C2" s="26">
        <f>B2/1986726%</f>
        <v>62.031805090384893</v>
      </c>
    </row>
    <row r="3" spans="1:3" x14ac:dyDescent="0.25">
      <c r="A3" t="s">
        <v>26</v>
      </c>
      <c r="B3">
        <v>661401</v>
      </c>
      <c r="C3" s="26">
        <f t="shared" ref="C3:C26" si="0">B3/1986726%</f>
        <v>33.291002382814746</v>
      </c>
    </row>
    <row r="4" spans="1:3" x14ac:dyDescent="0.25">
      <c r="A4" t="s">
        <v>22</v>
      </c>
      <c r="B4">
        <v>42228</v>
      </c>
      <c r="C4" s="26">
        <f t="shared" si="0"/>
        <v>2.125506989891913</v>
      </c>
    </row>
    <row r="5" spans="1:3" x14ac:dyDescent="0.25">
      <c r="A5" t="s">
        <v>7</v>
      </c>
      <c r="B5">
        <v>15530</v>
      </c>
      <c r="C5" s="26">
        <f t="shared" si="0"/>
        <v>0.78168806367863519</v>
      </c>
    </row>
    <row r="6" spans="1:3" x14ac:dyDescent="0.25">
      <c r="A6" t="s">
        <v>24</v>
      </c>
      <c r="B6">
        <v>11850</v>
      </c>
      <c r="C6" s="26">
        <f t="shared" si="0"/>
        <v>0.59645869636779314</v>
      </c>
    </row>
    <row r="7" spans="1:3" x14ac:dyDescent="0.25">
      <c r="A7" t="s">
        <v>29</v>
      </c>
      <c r="B7">
        <v>11612</v>
      </c>
      <c r="C7" s="26">
        <f t="shared" si="0"/>
        <v>0.5844791883732332</v>
      </c>
    </row>
    <row r="8" spans="1:3" x14ac:dyDescent="0.25">
      <c r="A8" t="s">
        <v>10</v>
      </c>
      <c r="B8">
        <v>2777</v>
      </c>
      <c r="C8" s="26">
        <f t="shared" si="0"/>
        <v>0.13977770462560013</v>
      </c>
    </row>
    <row r="9" spans="1:3" x14ac:dyDescent="0.25">
      <c r="A9" t="s">
        <v>11</v>
      </c>
      <c r="B9">
        <v>2158</v>
      </c>
      <c r="C9" s="26">
        <f t="shared" si="0"/>
        <v>0.10862091702630358</v>
      </c>
    </row>
    <row r="10" spans="1:3" x14ac:dyDescent="0.25">
      <c r="A10" t="s">
        <v>137</v>
      </c>
      <c r="B10">
        <v>2058</v>
      </c>
      <c r="C10" s="26">
        <f t="shared" si="0"/>
        <v>0.10358751030590027</v>
      </c>
    </row>
    <row r="11" spans="1:3" x14ac:dyDescent="0.25">
      <c r="A11" t="s">
        <v>61</v>
      </c>
      <c r="B11">
        <v>2021</v>
      </c>
      <c r="C11" s="26">
        <f t="shared" si="0"/>
        <v>0.10172514981935105</v>
      </c>
    </row>
    <row r="12" spans="1:3" x14ac:dyDescent="0.25">
      <c r="A12" t="s">
        <v>14</v>
      </c>
      <c r="B12">
        <v>909</v>
      </c>
      <c r="C12" s="26">
        <f t="shared" si="0"/>
        <v>4.5753667088466156E-2</v>
      </c>
    </row>
    <row r="13" spans="1:3" x14ac:dyDescent="0.25">
      <c r="A13" t="s">
        <v>9</v>
      </c>
      <c r="B13">
        <v>613</v>
      </c>
      <c r="C13" s="26">
        <f t="shared" si="0"/>
        <v>3.0854783196072336E-2</v>
      </c>
    </row>
    <row r="14" spans="1:3" x14ac:dyDescent="0.25">
      <c r="A14" t="s">
        <v>17</v>
      </c>
      <c r="B14">
        <v>468</v>
      </c>
      <c r="C14" s="26">
        <f t="shared" si="0"/>
        <v>2.3556343451487525E-2</v>
      </c>
    </row>
    <row r="15" spans="1:3" x14ac:dyDescent="0.25">
      <c r="A15" t="s">
        <v>63</v>
      </c>
      <c r="B15">
        <v>232</v>
      </c>
      <c r="C15" s="26">
        <f t="shared" si="0"/>
        <v>1.1677503591335696E-2</v>
      </c>
    </row>
    <row r="16" spans="1:3" x14ac:dyDescent="0.25">
      <c r="A16" t="s">
        <v>55</v>
      </c>
      <c r="B16">
        <v>138</v>
      </c>
      <c r="C16" s="26">
        <f t="shared" si="0"/>
        <v>6.9461012741565782E-3</v>
      </c>
    </row>
    <row r="17" spans="1:3" x14ac:dyDescent="0.25">
      <c r="A17" t="s">
        <v>28</v>
      </c>
      <c r="B17">
        <v>137</v>
      </c>
      <c r="C17" s="26">
        <f t="shared" si="0"/>
        <v>6.8957672069525442E-3</v>
      </c>
    </row>
    <row r="18" spans="1:3" x14ac:dyDescent="0.25">
      <c r="A18" t="s">
        <v>13</v>
      </c>
      <c r="B18">
        <v>83</v>
      </c>
      <c r="C18" s="26">
        <f t="shared" si="0"/>
        <v>4.177727577934753E-3</v>
      </c>
    </row>
    <row r="19" spans="1:3" x14ac:dyDescent="0.25">
      <c r="A19" t="s">
        <v>16</v>
      </c>
      <c r="B19">
        <v>39</v>
      </c>
      <c r="C19" s="26">
        <f t="shared" si="0"/>
        <v>1.9630286209572937E-3</v>
      </c>
    </row>
    <row r="20" spans="1:3" x14ac:dyDescent="0.25">
      <c r="A20" t="s">
        <v>12</v>
      </c>
      <c r="B20">
        <v>24</v>
      </c>
      <c r="C20" s="26">
        <f t="shared" si="0"/>
        <v>1.2080176128967961E-3</v>
      </c>
    </row>
    <row r="21" spans="1:3" x14ac:dyDescent="0.25">
      <c r="A21" t="s">
        <v>58</v>
      </c>
      <c r="B21">
        <v>19</v>
      </c>
      <c r="C21" s="26">
        <f t="shared" si="0"/>
        <v>9.5634727687663032E-4</v>
      </c>
    </row>
    <row r="22" spans="1:3" x14ac:dyDescent="0.25">
      <c r="A22" t="s">
        <v>140</v>
      </c>
      <c r="B22">
        <v>16</v>
      </c>
      <c r="C22" s="26">
        <f t="shared" si="0"/>
        <v>8.0534507526453078E-4</v>
      </c>
    </row>
    <row r="23" spans="1:3" x14ac:dyDescent="0.25">
      <c r="A23" t="s">
        <v>59</v>
      </c>
      <c r="B23">
        <v>7</v>
      </c>
      <c r="C23" s="26">
        <f t="shared" si="0"/>
        <v>3.5233847042823223E-4</v>
      </c>
    </row>
    <row r="24" spans="1:3" x14ac:dyDescent="0.25">
      <c r="A24" t="s">
        <v>21</v>
      </c>
      <c r="B24">
        <v>2</v>
      </c>
      <c r="C24" s="26">
        <f t="shared" si="0"/>
        <v>1.0066813440806635E-4</v>
      </c>
    </row>
    <row r="25" spans="1:3" x14ac:dyDescent="0.25">
      <c r="A25" t="s">
        <v>18</v>
      </c>
      <c r="B25">
        <v>1</v>
      </c>
      <c r="C25" s="26">
        <f t="shared" si="0"/>
        <v>5.0334067204033174E-5</v>
      </c>
    </row>
    <row r="26" spans="1:3" x14ac:dyDescent="0.25">
      <c r="A26" t="s">
        <v>27</v>
      </c>
      <c r="B26">
        <v>1</v>
      </c>
      <c r="C26" s="26">
        <f t="shared" si="0"/>
        <v>5.0334067204033174E-5</v>
      </c>
    </row>
    <row r="30" spans="1:3" x14ac:dyDescent="0.25">
      <c r="B30">
        <f>SUM(B2:B27)</f>
        <v>1986726</v>
      </c>
    </row>
    <row r="31" spans="1:3" x14ac:dyDescent="0.25">
      <c r="A31">
        <v>1232402</v>
      </c>
    </row>
    <row r="32" spans="1:3" x14ac:dyDescent="0.25">
      <c r="A32">
        <v>661401</v>
      </c>
    </row>
    <row r="33" spans="1:1" x14ac:dyDescent="0.25">
      <c r="A33">
        <v>42228</v>
      </c>
    </row>
    <row r="34" spans="1:1" x14ac:dyDescent="0.25">
      <c r="A34">
        <v>15530</v>
      </c>
    </row>
    <row r="35" spans="1:1" x14ac:dyDescent="0.25">
      <c r="A35">
        <v>11850</v>
      </c>
    </row>
    <row r="36" spans="1:1" x14ac:dyDescent="0.25">
      <c r="A36">
        <v>11612</v>
      </c>
    </row>
    <row r="37" spans="1:1" x14ac:dyDescent="0.25">
      <c r="A37">
        <v>2777</v>
      </c>
    </row>
    <row r="38" spans="1:1" x14ac:dyDescent="0.25">
      <c r="A38">
        <v>2158</v>
      </c>
    </row>
    <row r="39" spans="1:1" x14ac:dyDescent="0.25">
      <c r="A39">
        <v>2058</v>
      </c>
    </row>
    <row r="40" spans="1:1" x14ac:dyDescent="0.25">
      <c r="A40">
        <v>2021</v>
      </c>
    </row>
    <row r="41" spans="1:1" x14ac:dyDescent="0.25">
      <c r="A41">
        <v>909</v>
      </c>
    </row>
    <row r="42" spans="1:1" x14ac:dyDescent="0.25">
      <c r="A42">
        <v>613</v>
      </c>
    </row>
    <row r="43" spans="1:1" x14ac:dyDescent="0.25">
      <c r="A43">
        <v>468</v>
      </c>
    </row>
    <row r="44" spans="1:1" x14ac:dyDescent="0.25">
      <c r="A44">
        <v>232</v>
      </c>
    </row>
    <row r="45" spans="1:1" x14ac:dyDescent="0.25">
      <c r="A45">
        <v>138</v>
      </c>
    </row>
    <row r="46" spans="1:1" x14ac:dyDescent="0.25">
      <c r="A46">
        <v>137</v>
      </c>
    </row>
    <row r="47" spans="1:1" x14ac:dyDescent="0.25">
      <c r="A47">
        <v>83</v>
      </c>
    </row>
    <row r="48" spans="1:1" x14ac:dyDescent="0.25">
      <c r="A48">
        <v>39</v>
      </c>
    </row>
    <row r="49" spans="1:1" x14ac:dyDescent="0.25">
      <c r="A49">
        <v>24</v>
      </c>
    </row>
    <row r="50" spans="1:1" x14ac:dyDescent="0.25">
      <c r="A50">
        <v>19</v>
      </c>
    </row>
    <row r="51" spans="1:1" x14ac:dyDescent="0.25">
      <c r="A51">
        <v>16</v>
      </c>
    </row>
    <row r="52" spans="1:1" x14ac:dyDescent="0.25">
      <c r="A52">
        <v>7</v>
      </c>
    </row>
    <row r="53" spans="1:1" x14ac:dyDescent="0.25">
      <c r="A53">
        <v>2</v>
      </c>
    </row>
    <row r="54" spans="1:1" x14ac:dyDescent="0.25">
      <c r="A54">
        <v>1</v>
      </c>
    </row>
    <row r="55" spans="1:1" x14ac:dyDescent="0.25">
      <c r="A55">
        <v>1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19C20-D1AC-4633-8B26-8AD2E373926F}">
  <dimension ref="A1:C33"/>
  <sheetViews>
    <sheetView workbookViewId="0">
      <selection activeCell="E10" sqref="E10"/>
    </sheetView>
  </sheetViews>
  <sheetFormatPr defaultRowHeight="15" x14ac:dyDescent="0.25"/>
  <cols>
    <col min="1" max="1" width="45" bestFit="1" customWidth="1"/>
  </cols>
  <sheetData>
    <row r="1" spans="1:3" x14ac:dyDescent="0.25">
      <c r="A1" s="8" t="s">
        <v>4</v>
      </c>
      <c r="B1" s="8" t="s">
        <v>5</v>
      </c>
      <c r="C1" s="8" t="s">
        <v>6</v>
      </c>
    </row>
    <row r="2" spans="1:3" x14ac:dyDescent="0.25">
      <c r="A2" t="s">
        <v>25</v>
      </c>
      <c r="B2">
        <v>1087296</v>
      </c>
      <c r="C2" s="26">
        <f>B2/1773540%</f>
        <v>61.306539463445986</v>
      </c>
    </row>
    <row r="3" spans="1:3" x14ac:dyDescent="0.25">
      <c r="A3" t="s">
        <v>26</v>
      </c>
      <c r="B3">
        <v>604262</v>
      </c>
      <c r="C3" s="26">
        <f t="shared" ref="C3:C30" si="0">B3/1773540%</f>
        <v>34.070954136923888</v>
      </c>
    </row>
    <row r="4" spans="1:3" x14ac:dyDescent="0.25">
      <c r="A4" t="s">
        <v>22</v>
      </c>
      <c r="B4">
        <v>37632</v>
      </c>
      <c r="C4" s="26">
        <f t="shared" si="0"/>
        <v>2.1218579789573395</v>
      </c>
    </row>
    <row r="5" spans="1:3" x14ac:dyDescent="0.25">
      <c r="A5" t="s">
        <v>24</v>
      </c>
      <c r="B5">
        <v>11504</v>
      </c>
      <c r="C5" s="26">
        <f t="shared" si="0"/>
        <v>0.64864621040405057</v>
      </c>
    </row>
    <row r="6" spans="1:3" x14ac:dyDescent="0.25">
      <c r="A6" t="s">
        <v>29</v>
      </c>
      <c r="B6">
        <v>10459</v>
      </c>
      <c r="C6" s="26">
        <f t="shared" si="0"/>
        <v>0.58972450579067848</v>
      </c>
    </row>
    <row r="7" spans="1:3" x14ac:dyDescent="0.25">
      <c r="A7" t="s">
        <v>7</v>
      </c>
      <c r="B7">
        <v>9439</v>
      </c>
      <c r="C7" s="26">
        <f t="shared" si="0"/>
        <v>0.532212411335521</v>
      </c>
    </row>
    <row r="8" spans="1:3" x14ac:dyDescent="0.25">
      <c r="A8" t="s">
        <v>10</v>
      </c>
      <c r="B8">
        <v>2387</v>
      </c>
      <c r="C8" s="26">
        <f t="shared" si="0"/>
        <v>0.13458957790633422</v>
      </c>
    </row>
    <row r="9" spans="1:3" x14ac:dyDescent="0.25">
      <c r="A9" t="s">
        <v>11</v>
      </c>
      <c r="B9">
        <v>2377</v>
      </c>
      <c r="C9" s="26">
        <f t="shared" si="0"/>
        <v>0.13402573384304836</v>
      </c>
    </row>
    <row r="10" spans="1:3" x14ac:dyDescent="0.25">
      <c r="A10" t="s">
        <v>137</v>
      </c>
      <c r="B10">
        <v>2218</v>
      </c>
      <c r="C10" s="26">
        <f t="shared" si="0"/>
        <v>0.12506061323680323</v>
      </c>
    </row>
    <row r="11" spans="1:3" x14ac:dyDescent="0.25">
      <c r="A11" t="s">
        <v>61</v>
      </c>
      <c r="B11">
        <v>2053</v>
      </c>
      <c r="C11" s="26">
        <f t="shared" si="0"/>
        <v>0.11575718619258657</v>
      </c>
    </row>
    <row r="12" spans="1:3" x14ac:dyDescent="0.25">
      <c r="A12" t="s">
        <v>63</v>
      </c>
      <c r="B12">
        <v>1443</v>
      </c>
      <c r="C12" s="26">
        <f t="shared" si="0"/>
        <v>8.136269833214925E-2</v>
      </c>
    </row>
    <row r="13" spans="1:3" x14ac:dyDescent="0.25">
      <c r="A13" t="s">
        <v>58</v>
      </c>
      <c r="B13">
        <v>533</v>
      </c>
      <c r="C13" s="26">
        <f t="shared" si="0"/>
        <v>3.0052888573136212E-2</v>
      </c>
    </row>
    <row r="14" spans="1:3" x14ac:dyDescent="0.25">
      <c r="A14" t="s">
        <v>9</v>
      </c>
      <c r="B14">
        <v>487</v>
      </c>
      <c r="C14" s="26">
        <f t="shared" si="0"/>
        <v>2.7459205882021265E-2</v>
      </c>
    </row>
    <row r="15" spans="1:3" x14ac:dyDescent="0.25">
      <c r="A15" t="s">
        <v>56</v>
      </c>
      <c r="B15">
        <v>412</v>
      </c>
      <c r="C15" s="26">
        <f t="shared" si="0"/>
        <v>2.3230375407377334E-2</v>
      </c>
    </row>
    <row r="16" spans="1:3" x14ac:dyDescent="0.25">
      <c r="A16" t="s">
        <v>17</v>
      </c>
      <c r="B16">
        <v>346</v>
      </c>
      <c r="C16" s="26">
        <f t="shared" si="0"/>
        <v>1.9509004589690675E-2</v>
      </c>
    </row>
    <row r="17" spans="1:3" x14ac:dyDescent="0.25">
      <c r="A17" t="s">
        <v>14</v>
      </c>
      <c r="B17">
        <v>259</v>
      </c>
      <c r="C17" s="26">
        <f t="shared" si="0"/>
        <v>1.4603561239103712E-2</v>
      </c>
    </row>
    <row r="18" spans="1:3" x14ac:dyDescent="0.25">
      <c r="A18" t="s">
        <v>55</v>
      </c>
      <c r="B18">
        <v>203</v>
      </c>
      <c r="C18" s="26">
        <f t="shared" si="0"/>
        <v>1.1446034484702909E-2</v>
      </c>
    </row>
    <row r="19" spans="1:3" x14ac:dyDescent="0.25">
      <c r="A19" t="s">
        <v>28</v>
      </c>
      <c r="B19">
        <v>76</v>
      </c>
      <c r="C19" s="26">
        <f t="shared" si="0"/>
        <v>4.2852148809725179E-3</v>
      </c>
    </row>
    <row r="20" spans="1:3" x14ac:dyDescent="0.25">
      <c r="A20" t="s">
        <v>13</v>
      </c>
      <c r="B20">
        <v>55</v>
      </c>
      <c r="C20" s="26">
        <f t="shared" si="0"/>
        <v>3.1011423480722168E-3</v>
      </c>
    </row>
    <row r="21" spans="1:3" x14ac:dyDescent="0.25">
      <c r="A21" t="s">
        <v>16</v>
      </c>
      <c r="B21">
        <v>38</v>
      </c>
      <c r="C21" s="26">
        <f t="shared" si="0"/>
        <v>2.1426074404862589E-3</v>
      </c>
    </row>
    <row r="22" spans="1:3" x14ac:dyDescent="0.25">
      <c r="A22" t="s">
        <v>12</v>
      </c>
      <c r="B22">
        <v>24</v>
      </c>
      <c r="C22" s="26">
        <f t="shared" si="0"/>
        <v>1.3532257518860582E-3</v>
      </c>
    </row>
    <row r="23" spans="1:3" x14ac:dyDescent="0.25">
      <c r="A23" t="s">
        <v>140</v>
      </c>
      <c r="B23">
        <v>15</v>
      </c>
      <c r="C23" s="26">
        <f t="shared" si="0"/>
        <v>8.4576609492878648E-4</v>
      </c>
    </row>
    <row r="24" spans="1:3" x14ac:dyDescent="0.25">
      <c r="A24" t="s">
        <v>18</v>
      </c>
      <c r="B24">
        <v>10</v>
      </c>
      <c r="C24" s="26">
        <f t="shared" si="0"/>
        <v>5.6384406328585765E-4</v>
      </c>
    </row>
    <row r="25" spans="1:3" x14ac:dyDescent="0.25">
      <c r="A25" t="s">
        <v>59</v>
      </c>
      <c r="B25">
        <v>5</v>
      </c>
      <c r="C25" s="26">
        <f t="shared" si="0"/>
        <v>2.8192203164292883E-4</v>
      </c>
    </row>
    <row r="26" spans="1:3" x14ac:dyDescent="0.25">
      <c r="A26" t="s">
        <v>21</v>
      </c>
      <c r="B26">
        <v>3</v>
      </c>
      <c r="C26" s="26">
        <f t="shared" si="0"/>
        <v>1.6915321898575727E-4</v>
      </c>
    </row>
    <row r="27" spans="1:3" x14ac:dyDescent="0.25">
      <c r="A27" t="s">
        <v>112</v>
      </c>
      <c r="B27">
        <v>1</v>
      </c>
      <c r="C27" s="26">
        <f t="shared" si="0"/>
        <v>5.6384406328585762E-5</v>
      </c>
    </row>
    <row r="28" spans="1:3" x14ac:dyDescent="0.25">
      <c r="A28" t="s">
        <v>66</v>
      </c>
      <c r="B28">
        <v>1</v>
      </c>
      <c r="C28" s="26">
        <f t="shared" si="0"/>
        <v>5.6384406328585762E-5</v>
      </c>
    </row>
    <row r="29" spans="1:3" x14ac:dyDescent="0.25">
      <c r="A29" t="s">
        <v>27</v>
      </c>
      <c r="B29">
        <v>1</v>
      </c>
      <c r="C29" s="26">
        <f t="shared" si="0"/>
        <v>5.6384406328585762E-5</v>
      </c>
    </row>
    <row r="30" spans="1:3" x14ac:dyDescent="0.25">
      <c r="A30" t="s">
        <v>139</v>
      </c>
      <c r="B30">
        <v>1</v>
      </c>
      <c r="C30" s="26">
        <f t="shared" si="0"/>
        <v>5.6384406328585762E-5</v>
      </c>
    </row>
    <row r="33" spans="2:2" x14ac:dyDescent="0.25">
      <c r="B33" s="51">
        <f>SUM(B2:B31)</f>
        <v>1773540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03E98-D7E9-47DB-A56F-E5FE80B27671}">
  <dimension ref="A1:F30"/>
  <sheetViews>
    <sheetView workbookViewId="0">
      <selection activeCell="I10" sqref="I10"/>
    </sheetView>
  </sheetViews>
  <sheetFormatPr defaultRowHeight="15" x14ac:dyDescent="0.25"/>
  <cols>
    <col min="1" max="1" width="10.42578125" bestFit="1" customWidth="1"/>
    <col min="5" max="5" width="23.140625" customWidth="1"/>
    <col min="6" max="6" width="23.42578125" bestFit="1" customWidth="1"/>
  </cols>
  <sheetData>
    <row r="1" spans="1:6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19</v>
      </c>
      <c r="F1" s="3" t="s">
        <v>20</v>
      </c>
    </row>
    <row r="2" spans="1:6" x14ac:dyDescent="0.25">
      <c r="A2" s="2">
        <v>45323</v>
      </c>
      <c r="B2" s="27">
        <v>791775</v>
      </c>
      <c r="C2" s="27">
        <v>54936</v>
      </c>
      <c r="D2" s="27">
        <v>846711</v>
      </c>
      <c r="E2" s="27">
        <v>93.51</v>
      </c>
      <c r="F2" s="1">
        <v>99.69</v>
      </c>
    </row>
    <row r="3" spans="1:6" x14ac:dyDescent="0.25">
      <c r="A3" s="2">
        <v>45324</v>
      </c>
      <c r="B3" s="1">
        <v>852727</v>
      </c>
      <c r="C3" s="1">
        <v>60473</v>
      </c>
      <c r="D3" s="1">
        <v>913200</v>
      </c>
      <c r="E3" s="1">
        <v>93.37</v>
      </c>
      <c r="F3" s="1">
        <v>99.82</v>
      </c>
    </row>
    <row r="4" spans="1:6" x14ac:dyDescent="0.25">
      <c r="A4" s="2">
        <v>45325</v>
      </c>
      <c r="B4" s="1">
        <v>790675</v>
      </c>
      <c r="C4" s="1">
        <v>64398</v>
      </c>
      <c r="D4" s="1">
        <v>855073</v>
      </c>
      <c r="E4" s="1">
        <v>92.46</v>
      </c>
      <c r="F4" s="1">
        <v>99.85</v>
      </c>
    </row>
    <row r="5" spans="1:6" x14ac:dyDescent="0.25">
      <c r="A5" s="2">
        <v>45326</v>
      </c>
      <c r="B5" s="1">
        <v>819609</v>
      </c>
      <c r="C5" s="1">
        <v>67409</v>
      </c>
      <c r="D5" s="1">
        <v>887018</v>
      </c>
      <c r="E5" s="1">
        <v>92.4</v>
      </c>
      <c r="F5" s="1">
        <v>99.83</v>
      </c>
    </row>
    <row r="6" spans="1:6" x14ac:dyDescent="0.25">
      <c r="A6" s="2">
        <v>45327</v>
      </c>
      <c r="B6" s="27">
        <v>853313</v>
      </c>
      <c r="C6" s="27">
        <v>63743</v>
      </c>
      <c r="D6" s="27">
        <v>917056</v>
      </c>
      <c r="E6" s="27">
        <v>93.05</v>
      </c>
      <c r="F6" s="1">
        <v>99.85</v>
      </c>
    </row>
    <row r="7" spans="1:6" x14ac:dyDescent="0.25">
      <c r="A7" s="2">
        <v>45328</v>
      </c>
      <c r="B7" s="27">
        <v>883108</v>
      </c>
      <c r="C7" s="27">
        <v>64807</v>
      </c>
      <c r="D7" s="27">
        <v>947915</v>
      </c>
      <c r="E7" s="27">
        <v>93.16</v>
      </c>
      <c r="F7" s="1">
        <v>99.85</v>
      </c>
    </row>
    <row r="8" spans="1:6" x14ac:dyDescent="0.25">
      <c r="A8" s="2">
        <v>45329</v>
      </c>
      <c r="B8" s="27">
        <v>750421</v>
      </c>
      <c r="C8" s="27">
        <v>61891</v>
      </c>
      <c r="D8" s="27">
        <v>812312</v>
      </c>
      <c r="E8" s="27">
        <v>92.38</v>
      </c>
      <c r="F8" s="1">
        <v>99.85</v>
      </c>
    </row>
    <row r="9" spans="1:6" x14ac:dyDescent="0.25">
      <c r="A9" s="2">
        <v>45330</v>
      </c>
      <c r="B9" s="27">
        <v>843491</v>
      </c>
      <c r="C9" s="27">
        <v>59805</v>
      </c>
      <c r="D9" s="27">
        <v>903296</v>
      </c>
      <c r="E9" s="27">
        <v>93.38</v>
      </c>
      <c r="F9" s="1">
        <v>99.84</v>
      </c>
    </row>
    <row r="10" spans="1:6" x14ac:dyDescent="0.25">
      <c r="A10" s="2">
        <v>45331</v>
      </c>
      <c r="B10" s="1">
        <v>900665</v>
      </c>
      <c r="C10" s="1">
        <v>63359</v>
      </c>
      <c r="D10" s="1">
        <v>964024</v>
      </c>
      <c r="E10" s="1">
        <v>93.42</v>
      </c>
      <c r="F10" s="11">
        <v>99.86</v>
      </c>
    </row>
    <row r="11" spans="1:6" x14ac:dyDescent="0.25">
      <c r="A11" s="2">
        <v>45332</v>
      </c>
      <c r="B11" s="1">
        <v>866505</v>
      </c>
      <c r="C11" s="1">
        <v>68637</v>
      </c>
      <c r="D11" s="1">
        <v>935142</v>
      </c>
      <c r="E11" s="1">
        <v>92.66</v>
      </c>
      <c r="F11" s="11">
        <v>99.73</v>
      </c>
    </row>
    <row r="12" spans="1:6" x14ac:dyDescent="0.25">
      <c r="A12" s="2">
        <v>45333</v>
      </c>
      <c r="B12" s="1">
        <v>745028</v>
      </c>
      <c r="C12" s="1">
        <v>68177</v>
      </c>
      <c r="D12" s="1">
        <v>813205</v>
      </c>
      <c r="E12" s="1">
        <v>91.61</v>
      </c>
      <c r="F12" s="11">
        <v>99.84</v>
      </c>
    </row>
    <row r="13" spans="1:6" x14ac:dyDescent="0.25">
      <c r="A13" s="2">
        <v>45334</v>
      </c>
      <c r="B13" s="27">
        <v>876872</v>
      </c>
      <c r="C13" s="27">
        <v>66016</v>
      </c>
      <c r="D13" s="27">
        <v>942888</v>
      </c>
      <c r="E13" s="27">
        <v>93</v>
      </c>
      <c r="F13" s="1">
        <v>99.85</v>
      </c>
    </row>
    <row r="14" spans="1:6" x14ac:dyDescent="0.25">
      <c r="A14" s="2">
        <v>45335</v>
      </c>
      <c r="B14" s="27">
        <v>883664</v>
      </c>
      <c r="C14" s="27">
        <v>62659</v>
      </c>
      <c r="D14" s="27">
        <v>946323</v>
      </c>
      <c r="E14" s="27">
        <v>93.38</v>
      </c>
      <c r="F14" s="1">
        <v>99.87</v>
      </c>
    </row>
    <row r="15" spans="1:6" x14ac:dyDescent="0.25">
      <c r="A15" s="2">
        <v>45336</v>
      </c>
      <c r="B15" s="27">
        <v>815326</v>
      </c>
      <c r="C15" s="27">
        <v>63200</v>
      </c>
      <c r="D15" s="27">
        <v>878526</v>
      </c>
      <c r="E15" s="27">
        <v>92.81</v>
      </c>
      <c r="F15" s="1">
        <v>99.83</v>
      </c>
    </row>
    <row r="16" spans="1:6" x14ac:dyDescent="0.25">
      <c r="A16" s="2">
        <v>45337</v>
      </c>
      <c r="B16" s="1">
        <v>770261</v>
      </c>
      <c r="C16" s="1">
        <v>51180</v>
      </c>
      <c r="D16" s="1">
        <v>821441</v>
      </c>
      <c r="E16" s="1">
        <v>93.76</v>
      </c>
      <c r="F16" s="1">
        <v>99.86</v>
      </c>
    </row>
    <row r="17" spans="1:6" x14ac:dyDescent="0.25">
      <c r="A17" s="2">
        <v>45338</v>
      </c>
      <c r="B17" s="1">
        <v>866381</v>
      </c>
      <c r="C17" s="1">
        <v>62126</v>
      </c>
      <c r="D17" s="1">
        <v>928507</v>
      </c>
      <c r="E17" s="1">
        <v>93.3</v>
      </c>
      <c r="F17" s="1">
        <v>99.85</v>
      </c>
    </row>
    <row r="18" spans="1:6" x14ac:dyDescent="0.25">
      <c r="A18" s="2">
        <v>45339</v>
      </c>
      <c r="B18" s="1">
        <v>853878</v>
      </c>
      <c r="C18" s="1">
        <v>65696</v>
      </c>
      <c r="D18" s="1">
        <v>919574</v>
      </c>
      <c r="E18" s="1">
        <v>92.85</v>
      </c>
      <c r="F18" s="1">
        <v>99.83</v>
      </c>
    </row>
    <row r="19" spans="1:6" x14ac:dyDescent="0.25">
      <c r="A19" s="2">
        <v>45340</v>
      </c>
      <c r="B19" s="1">
        <v>778691</v>
      </c>
      <c r="C19" s="1">
        <v>58955</v>
      </c>
      <c r="D19" s="1">
        <v>837646</v>
      </c>
      <c r="E19" s="1">
        <v>92.96</v>
      </c>
      <c r="F19" s="1">
        <v>99.85</v>
      </c>
    </row>
    <row r="20" spans="1:6" x14ac:dyDescent="0.25">
      <c r="A20" s="2">
        <v>45341</v>
      </c>
      <c r="B20" s="27">
        <v>824370</v>
      </c>
      <c r="C20" s="27">
        <v>61322</v>
      </c>
      <c r="D20" s="27">
        <v>885692</v>
      </c>
      <c r="E20" s="27">
        <v>93.08</v>
      </c>
      <c r="F20" s="1">
        <v>99.82</v>
      </c>
    </row>
    <row r="21" spans="1:6" x14ac:dyDescent="0.25">
      <c r="A21" s="50">
        <v>45342</v>
      </c>
      <c r="B21" s="27">
        <v>877677</v>
      </c>
      <c r="C21" s="27">
        <v>61542</v>
      </c>
      <c r="D21" s="27">
        <v>939219</v>
      </c>
      <c r="E21" s="27">
        <v>93.45</v>
      </c>
      <c r="F21" s="1">
        <v>99.77</v>
      </c>
    </row>
    <row r="22" spans="1:6" x14ac:dyDescent="0.25">
      <c r="A22" s="50">
        <v>45343</v>
      </c>
      <c r="B22" s="27">
        <v>787002</v>
      </c>
      <c r="C22" s="27">
        <v>58609</v>
      </c>
      <c r="D22" s="27">
        <v>845611</v>
      </c>
      <c r="E22" s="27">
        <v>93.07</v>
      </c>
      <c r="F22" s="1">
        <v>99.83</v>
      </c>
    </row>
    <row r="23" spans="1:6" x14ac:dyDescent="0.25">
      <c r="A23" s="50">
        <v>45344</v>
      </c>
      <c r="B23" s="27">
        <v>800739</v>
      </c>
      <c r="C23" s="27">
        <v>53997</v>
      </c>
      <c r="D23" s="52">
        <v>854736</v>
      </c>
      <c r="E23" s="27">
        <v>93.68</v>
      </c>
      <c r="F23" s="1">
        <v>99.83</v>
      </c>
    </row>
    <row r="24" spans="1:6" x14ac:dyDescent="0.25">
      <c r="A24" s="4">
        <v>45345</v>
      </c>
      <c r="B24" s="33">
        <v>884124</v>
      </c>
      <c r="C24" s="33">
        <v>61799</v>
      </c>
      <c r="D24" s="40">
        <v>945923</v>
      </c>
      <c r="E24" s="27">
        <v>93.47</v>
      </c>
      <c r="F24" s="1">
        <v>99.73</v>
      </c>
    </row>
    <row r="25" spans="1:6" x14ac:dyDescent="0.25">
      <c r="A25" s="4">
        <v>45346</v>
      </c>
      <c r="B25" s="33">
        <v>858342</v>
      </c>
      <c r="C25" s="33">
        <v>62618</v>
      </c>
      <c r="D25" s="40">
        <v>920960</v>
      </c>
      <c r="E25" s="27">
        <v>93.2</v>
      </c>
      <c r="F25" s="11">
        <v>99.84</v>
      </c>
    </row>
    <row r="26" spans="1:6" x14ac:dyDescent="0.25">
      <c r="A26" s="4">
        <v>45347</v>
      </c>
      <c r="B26" s="33">
        <v>783201</v>
      </c>
      <c r="C26" s="33">
        <v>58690</v>
      </c>
      <c r="D26" s="40">
        <v>841891</v>
      </c>
      <c r="E26" s="27">
        <v>93.03</v>
      </c>
      <c r="F26" s="1">
        <v>99.81</v>
      </c>
    </row>
    <row r="27" spans="1:6" x14ac:dyDescent="0.25">
      <c r="A27" s="4">
        <v>45348</v>
      </c>
      <c r="B27" s="33">
        <v>851058</v>
      </c>
      <c r="C27" s="33">
        <v>57690</v>
      </c>
      <c r="D27" s="40">
        <v>908748</v>
      </c>
      <c r="E27" s="27">
        <v>93.65</v>
      </c>
      <c r="F27" s="1">
        <v>99.75</v>
      </c>
    </row>
    <row r="28" spans="1:6" x14ac:dyDescent="0.25">
      <c r="A28" s="4">
        <v>45349</v>
      </c>
      <c r="B28" s="33">
        <v>848824</v>
      </c>
      <c r="C28" s="33">
        <v>59566</v>
      </c>
      <c r="D28" s="40">
        <v>908390</v>
      </c>
      <c r="E28" s="27">
        <v>93.44</v>
      </c>
      <c r="F28" s="27">
        <v>99.71</v>
      </c>
    </row>
    <row r="29" spans="1:6" x14ac:dyDescent="0.25">
      <c r="A29" s="4">
        <v>45350</v>
      </c>
      <c r="B29" s="33">
        <v>774235</v>
      </c>
      <c r="C29" s="33">
        <v>59770</v>
      </c>
      <c r="D29" s="40">
        <v>834005</v>
      </c>
      <c r="E29" s="27">
        <v>92.83</v>
      </c>
      <c r="F29" s="1">
        <v>99.83</v>
      </c>
    </row>
    <row r="30" spans="1:6" x14ac:dyDescent="0.25">
      <c r="A30" s="4">
        <v>45351</v>
      </c>
      <c r="B30" s="33">
        <v>804384</v>
      </c>
      <c r="C30" s="33">
        <v>55521</v>
      </c>
      <c r="D30" s="33">
        <v>859905</v>
      </c>
      <c r="E30" s="40">
        <v>93.54</v>
      </c>
      <c r="F30" s="1">
        <v>99.83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8F015-D25B-4B68-A187-DC034FA8865B}">
  <dimension ref="A1:F32"/>
  <sheetViews>
    <sheetView workbookViewId="0">
      <selection activeCell="J22" sqref="J22"/>
    </sheetView>
  </sheetViews>
  <sheetFormatPr defaultRowHeight="15" x14ac:dyDescent="0.25"/>
  <cols>
    <col min="1" max="1" width="10.42578125" bestFit="1" customWidth="1"/>
    <col min="2" max="2" width="13.28515625" customWidth="1"/>
    <col min="3" max="3" width="12" customWidth="1"/>
    <col min="5" max="5" width="23.140625" customWidth="1"/>
    <col min="6" max="6" width="23.42578125" bestFit="1" customWidth="1"/>
  </cols>
  <sheetData>
    <row r="1" spans="1:6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19</v>
      </c>
      <c r="F1" s="3" t="s">
        <v>20</v>
      </c>
    </row>
    <row r="2" spans="1:6" x14ac:dyDescent="0.25">
      <c r="A2" s="2">
        <v>45352</v>
      </c>
      <c r="B2" s="27">
        <v>860525</v>
      </c>
      <c r="C2" s="27">
        <v>60001</v>
      </c>
      <c r="D2" s="27">
        <v>920526</v>
      </c>
      <c r="E2" s="27">
        <v>93.48</v>
      </c>
      <c r="F2" s="1">
        <v>99.84</v>
      </c>
    </row>
    <row r="3" spans="1:6" x14ac:dyDescent="0.25">
      <c r="A3" s="2">
        <v>45353</v>
      </c>
      <c r="B3" s="1">
        <v>852482</v>
      </c>
      <c r="C3" s="1">
        <v>60954</v>
      </c>
      <c r="D3" s="1">
        <v>913436</v>
      </c>
      <c r="E3" s="1">
        <v>93.32</v>
      </c>
      <c r="F3" s="1">
        <v>99.83</v>
      </c>
    </row>
    <row r="4" spans="1:6" x14ac:dyDescent="0.25">
      <c r="A4" s="2">
        <v>45354</v>
      </c>
      <c r="B4" s="1">
        <v>704938</v>
      </c>
      <c r="C4" s="1">
        <v>56667</v>
      </c>
      <c r="D4" s="1">
        <v>761605</v>
      </c>
      <c r="E4" s="1">
        <v>92.55</v>
      </c>
      <c r="F4" s="1">
        <v>99.82</v>
      </c>
    </row>
    <row r="5" spans="1:6" x14ac:dyDescent="0.25">
      <c r="A5" s="2">
        <v>45355</v>
      </c>
      <c r="B5" s="1">
        <v>438817</v>
      </c>
      <c r="C5" s="1">
        <v>39322</v>
      </c>
      <c r="D5" s="1">
        <v>478139</v>
      </c>
      <c r="E5" s="1">
        <v>91.77</v>
      </c>
      <c r="F5" s="1">
        <v>99.59</v>
      </c>
    </row>
    <row r="6" spans="1:6" x14ac:dyDescent="0.25">
      <c r="A6" s="2">
        <v>45356</v>
      </c>
      <c r="B6" s="33">
        <v>436151</v>
      </c>
      <c r="C6" s="33">
        <v>26679</v>
      </c>
      <c r="D6" s="33">
        <v>462830</v>
      </c>
      <c r="E6" s="33">
        <v>94.24</v>
      </c>
      <c r="F6" s="1">
        <v>99.54</v>
      </c>
    </row>
    <row r="7" spans="1:6" x14ac:dyDescent="0.25">
      <c r="A7" s="2">
        <v>45357</v>
      </c>
      <c r="B7" s="33">
        <v>405837</v>
      </c>
      <c r="C7" s="33">
        <v>24293</v>
      </c>
      <c r="D7" s="33">
        <v>430130</v>
      </c>
      <c r="E7" s="33">
        <v>94.35</v>
      </c>
      <c r="F7" s="1">
        <v>99.86</v>
      </c>
    </row>
    <row r="8" spans="1:6" x14ac:dyDescent="0.25">
      <c r="A8" s="2">
        <v>45358</v>
      </c>
      <c r="B8" s="33">
        <v>399552</v>
      </c>
      <c r="C8" s="33">
        <v>23301</v>
      </c>
      <c r="D8" s="33">
        <v>422853</v>
      </c>
      <c r="E8" s="33">
        <v>94.49</v>
      </c>
      <c r="F8" s="1">
        <v>99.87</v>
      </c>
    </row>
    <row r="9" spans="1:6" x14ac:dyDescent="0.25">
      <c r="A9" s="2">
        <v>45359</v>
      </c>
      <c r="B9" s="27">
        <v>912242</v>
      </c>
      <c r="C9" s="27">
        <v>50310</v>
      </c>
      <c r="D9" s="27">
        <v>962552</v>
      </c>
      <c r="E9" s="27">
        <v>94.77</v>
      </c>
      <c r="F9" s="1">
        <v>99.86</v>
      </c>
    </row>
    <row r="10" spans="1:6" x14ac:dyDescent="0.25">
      <c r="A10" s="2">
        <v>45360</v>
      </c>
      <c r="B10" s="1">
        <v>836341</v>
      </c>
      <c r="C10" s="1">
        <v>62908</v>
      </c>
      <c r="D10" s="1">
        <v>899249</v>
      </c>
      <c r="E10" s="1">
        <v>93</v>
      </c>
      <c r="F10" s="1">
        <v>99.78</v>
      </c>
    </row>
    <row r="11" spans="1:6" x14ac:dyDescent="0.25">
      <c r="A11" s="2">
        <v>45361</v>
      </c>
      <c r="B11" s="1">
        <v>793204</v>
      </c>
      <c r="C11" s="1">
        <v>40642</v>
      </c>
      <c r="D11" s="1">
        <v>833846</v>
      </c>
      <c r="E11" s="1">
        <v>95.12</v>
      </c>
      <c r="F11" s="1">
        <v>99.86</v>
      </c>
    </row>
    <row r="12" spans="1:6" x14ac:dyDescent="0.25">
      <c r="A12" s="2">
        <v>45362</v>
      </c>
      <c r="B12" s="31">
        <v>761101</v>
      </c>
      <c r="C12" s="31">
        <v>59503</v>
      </c>
      <c r="D12" s="31">
        <v>820604</v>
      </c>
      <c r="E12" s="31">
        <v>92.75</v>
      </c>
      <c r="F12" s="53">
        <v>99.86</v>
      </c>
    </row>
    <row r="13" spans="1:6" x14ac:dyDescent="0.25">
      <c r="A13" s="2">
        <v>45363</v>
      </c>
      <c r="B13" s="27">
        <v>785495</v>
      </c>
      <c r="C13" s="27">
        <v>54230</v>
      </c>
      <c r="D13" s="27">
        <v>839725</v>
      </c>
      <c r="E13" s="27">
        <v>93.54</v>
      </c>
      <c r="F13" s="1">
        <v>99.85</v>
      </c>
    </row>
    <row r="14" spans="1:6" x14ac:dyDescent="0.25">
      <c r="A14" s="2">
        <v>45364</v>
      </c>
      <c r="B14" s="27">
        <v>735211</v>
      </c>
      <c r="C14" s="27">
        <v>54485</v>
      </c>
      <c r="D14" s="27">
        <v>789696</v>
      </c>
      <c r="E14" s="27">
        <v>93.1</v>
      </c>
      <c r="F14" s="1">
        <v>99.81</v>
      </c>
    </row>
    <row r="15" spans="1:6" x14ac:dyDescent="0.25">
      <c r="A15" s="2">
        <v>45365</v>
      </c>
      <c r="B15" s="27">
        <v>708187</v>
      </c>
      <c r="C15" s="27">
        <v>51077</v>
      </c>
      <c r="D15" s="27">
        <v>759264</v>
      </c>
      <c r="E15" s="1">
        <v>93.27</v>
      </c>
      <c r="F15" s="11">
        <v>99.86</v>
      </c>
    </row>
    <row r="16" spans="1:6" x14ac:dyDescent="0.25">
      <c r="A16" s="2">
        <v>45366</v>
      </c>
      <c r="B16" s="1">
        <v>692348</v>
      </c>
      <c r="C16" s="1">
        <v>43730</v>
      </c>
      <c r="D16" s="1">
        <v>736078</v>
      </c>
      <c r="E16" s="1">
        <v>94.05</v>
      </c>
      <c r="F16" s="11">
        <v>99.72</v>
      </c>
    </row>
    <row r="17" spans="1:6" x14ac:dyDescent="0.25">
      <c r="A17" s="2">
        <v>45367</v>
      </c>
      <c r="B17" s="1">
        <v>702941</v>
      </c>
      <c r="C17" s="1">
        <v>46742</v>
      </c>
      <c r="D17" s="1">
        <v>749683</v>
      </c>
      <c r="E17" s="1">
        <v>93.7</v>
      </c>
      <c r="F17" s="11">
        <v>99.61</v>
      </c>
    </row>
    <row r="18" spans="1:6" x14ac:dyDescent="0.25">
      <c r="A18" s="2">
        <v>45368</v>
      </c>
      <c r="B18" s="1">
        <v>675256</v>
      </c>
      <c r="C18" s="1">
        <v>48052</v>
      </c>
      <c r="D18" s="1">
        <v>723308</v>
      </c>
      <c r="E18" s="27">
        <v>93.35</v>
      </c>
      <c r="F18" s="11">
        <v>99.76</v>
      </c>
    </row>
    <row r="19" spans="1:6" x14ac:dyDescent="0.25">
      <c r="A19" s="2">
        <v>45369</v>
      </c>
      <c r="B19" s="1">
        <v>744350</v>
      </c>
      <c r="C19" s="1">
        <v>45661</v>
      </c>
      <c r="D19" s="1">
        <v>790011</v>
      </c>
      <c r="E19" s="27">
        <v>94.22</v>
      </c>
      <c r="F19" s="11">
        <v>99.73</v>
      </c>
    </row>
    <row r="20" spans="1:6" x14ac:dyDescent="0.25">
      <c r="A20" s="2">
        <v>45370</v>
      </c>
      <c r="B20" s="27">
        <v>748729</v>
      </c>
      <c r="C20" s="27">
        <v>51982</v>
      </c>
      <c r="D20" s="27">
        <v>800711</v>
      </c>
      <c r="E20" s="27">
        <v>93.51</v>
      </c>
      <c r="F20" s="1">
        <v>99.78</v>
      </c>
    </row>
    <row r="21" spans="1:6" x14ac:dyDescent="0.25">
      <c r="A21" s="2">
        <v>45371</v>
      </c>
      <c r="B21" s="27">
        <v>729982</v>
      </c>
      <c r="C21" s="27">
        <v>50349</v>
      </c>
      <c r="D21" s="27">
        <v>780331</v>
      </c>
      <c r="E21" s="27">
        <v>93.55</v>
      </c>
      <c r="F21" s="1">
        <v>99.83</v>
      </c>
    </row>
    <row r="22" spans="1:6" x14ac:dyDescent="0.25">
      <c r="A22" s="2">
        <v>45372</v>
      </c>
      <c r="B22" s="27">
        <v>656520</v>
      </c>
      <c r="C22" s="27">
        <v>49218</v>
      </c>
      <c r="D22" s="27">
        <v>705738</v>
      </c>
      <c r="E22" s="27">
        <v>93.03</v>
      </c>
      <c r="F22" s="1">
        <v>99.87</v>
      </c>
    </row>
    <row r="23" spans="1:6" x14ac:dyDescent="0.25">
      <c r="A23" s="2">
        <v>45373</v>
      </c>
      <c r="B23" s="33">
        <v>762572</v>
      </c>
      <c r="C23" s="33">
        <v>50563</v>
      </c>
      <c r="D23" s="33">
        <v>813135</v>
      </c>
      <c r="E23" s="33">
        <v>93.78</v>
      </c>
      <c r="F23" s="1">
        <v>99.83</v>
      </c>
    </row>
    <row r="24" spans="1:6" x14ac:dyDescent="0.25">
      <c r="A24" s="2">
        <v>45374</v>
      </c>
      <c r="B24" s="33">
        <v>735546</v>
      </c>
      <c r="C24" s="33">
        <v>54293</v>
      </c>
      <c r="D24" s="33">
        <v>789839</v>
      </c>
      <c r="E24" s="33">
        <v>93.13</v>
      </c>
      <c r="F24" s="1">
        <v>99.83</v>
      </c>
    </row>
    <row r="25" spans="1:6" x14ac:dyDescent="0.25">
      <c r="A25" s="2">
        <v>45375</v>
      </c>
      <c r="B25" s="33">
        <v>670371</v>
      </c>
      <c r="C25" s="33">
        <v>50207</v>
      </c>
      <c r="D25" s="33">
        <v>720578</v>
      </c>
      <c r="E25" s="33">
        <v>93.03</v>
      </c>
      <c r="F25" s="30">
        <v>99.82</v>
      </c>
    </row>
    <row r="26" spans="1:6" x14ac:dyDescent="0.25">
      <c r="A26" s="2">
        <v>45376</v>
      </c>
      <c r="B26" s="33">
        <v>714900</v>
      </c>
      <c r="C26" s="33">
        <v>47265</v>
      </c>
      <c r="D26" s="33">
        <v>762165</v>
      </c>
      <c r="E26" s="40">
        <v>93.8</v>
      </c>
      <c r="F26" s="1">
        <v>99.86</v>
      </c>
    </row>
    <row r="27" spans="1:6" x14ac:dyDescent="0.25">
      <c r="A27" s="2">
        <v>45377</v>
      </c>
      <c r="B27" s="33">
        <v>760258</v>
      </c>
      <c r="C27" s="33">
        <v>44396</v>
      </c>
      <c r="D27" s="33">
        <v>804654</v>
      </c>
      <c r="E27" s="40">
        <v>94.48</v>
      </c>
      <c r="F27" s="1">
        <v>99.87</v>
      </c>
    </row>
    <row r="28" spans="1:6" x14ac:dyDescent="0.25">
      <c r="A28" s="54">
        <v>45378</v>
      </c>
      <c r="B28" s="31">
        <v>710127</v>
      </c>
      <c r="C28" s="31">
        <v>50943</v>
      </c>
      <c r="D28" s="31">
        <v>761070</v>
      </c>
      <c r="E28" s="55">
        <v>93.31</v>
      </c>
      <c r="F28" s="56">
        <v>99.85</v>
      </c>
    </row>
    <row r="29" spans="1:6" x14ac:dyDescent="0.25">
      <c r="A29" s="2">
        <v>45379</v>
      </c>
      <c r="B29" s="27">
        <v>658369</v>
      </c>
      <c r="C29" s="27">
        <v>51143</v>
      </c>
      <c r="D29" s="27">
        <v>709512</v>
      </c>
      <c r="E29" s="27">
        <v>92.79</v>
      </c>
      <c r="F29" s="1">
        <v>99.85</v>
      </c>
    </row>
    <row r="30" spans="1:6" x14ac:dyDescent="0.25">
      <c r="A30" s="2">
        <v>45380</v>
      </c>
      <c r="B30" s="27">
        <v>792742</v>
      </c>
      <c r="C30" s="27">
        <v>49256</v>
      </c>
      <c r="D30" s="27">
        <v>841998</v>
      </c>
      <c r="E30" s="27">
        <v>94.15</v>
      </c>
      <c r="F30" s="1">
        <v>99.83</v>
      </c>
    </row>
    <row r="31" spans="1:6" x14ac:dyDescent="0.25">
      <c r="A31" s="2">
        <v>45381</v>
      </c>
      <c r="B31" s="1">
        <v>750609</v>
      </c>
      <c r="C31" s="1">
        <v>59616</v>
      </c>
      <c r="D31" s="1">
        <v>810225</v>
      </c>
      <c r="E31" s="1">
        <v>92.64</v>
      </c>
      <c r="F31" s="1">
        <v>99.76</v>
      </c>
    </row>
    <row r="32" spans="1:6" x14ac:dyDescent="0.25">
      <c r="A32" s="2">
        <v>45382</v>
      </c>
      <c r="B32" s="1">
        <v>662512</v>
      </c>
      <c r="C32" s="1">
        <v>50298</v>
      </c>
      <c r="D32" s="1">
        <v>712810</v>
      </c>
      <c r="E32" s="1">
        <v>92.94</v>
      </c>
      <c r="F32" s="1">
        <v>99.77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1"/>
  <dimension ref="A1:N29"/>
  <sheetViews>
    <sheetView topLeftCell="A11" workbookViewId="0">
      <selection activeCell="B25" sqref="B25:E29"/>
    </sheetView>
  </sheetViews>
  <sheetFormatPr defaultColWidth="11.42578125" defaultRowHeight="15" x14ac:dyDescent="0.25"/>
  <cols>
    <col min="5" max="5" width="26.42578125" bestFit="1" customWidth="1"/>
    <col min="6" max="6" width="23.28515625" bestFit="1" customWidth="1"/>
  </cols>
  <sheetData>
    <row r="1" spans="1:6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19</v>
      </c>
      <c r="F1" s="3" t="s">
        <v>20</v>
      </c>
    </row>
    <row r="2" spans="1:6" x14ac:dyDescent="0.25">
      <c r="A2" s="2">
        <v>44958</v>
      </c>
      <c r="B2" s="1">
        <v>598935</v>
      </c>
      <c r="C2" s="1">
        <v>46155</v>
      </c>
      <c r="D2" s="1">
        <v>645090</v>
      </c>
      <c r="E2" s="1">
        <v>92.85</v>
      </c>
      <c r="F2" s="7">
        <v>92.85</v>
      </c>
    </row>
    <row r="3" spans="1:6" x14ac:dyDescent="0.25">
      <c r="A3" s="2">
        <v>44959</v>
      </c>
      <c r="B3" s="1">
        <v>604569</v>
      </c>
      <c r="C3" s="1">
        <v>40019</v>
      </c>
      <c r="D3" s="1">
        <v>644588</v>
      </c>
      <c r="E3" s="1">
        <v>93.79</v>
      </c>
      <c r="F3" s="7">
        <v>96.56</v>
      </c>
    </row>
    <row r="4" spans="1:6" x14ac:dyDescent="0.25">
      <c r="A4" s="2">
        <v>44960</v>
      </c>
      <c r="B4" s="1">
        <v>663354</v>
      </c>
      <c r="C4" s="1">
        <v>41044</v>
      </c>
      <c r="D4" s="1">
        <v>704398</v>
      </c>
      <c r="E4" s="1">
        <v>94.17</v>
      </c>
      <c r="F4" s="7">
        <v>99</v>
      </c>
    </row>
    <row r="5" spans="1:6" x14ac:dyDescent="0.25">
      <c r="A5" s="2">
        <v>44961</v>
      </c>
      <c r="B5" s="1">
        <v>614631</v>
      </c>
      <c r="C5" s="1">
        <v>42837</v>
      </c>
      <c r="D5" s="1">
        <v>657468</v>
      </c>
      <c r="E5" s="1">
        <v>93.48</v>
      </c>
      <c r="F5" s="7">
        <v>98.93</v>
      </c>
    </row>
    <row r="6" spans="1:6" x14ac:dyDescent="0.25">
      <c r="A6" s="2">
        <v>44962</v>
      </c>
      <c r="B6" s="1">
        <v>616217</v>
      </c>
      <c r="C6" s="1">
        <v>39727</v>
      </c>
      <c r="D6" s="1">
        <v>655944</v>
      </c>
      <c r="E6" s="1">
        <v>93.94</v>
      </c>
      <c r="F6" s="7">
        <v>99.18</v>
      </c>
    </row>
    <row r="7" spans="1:6" x14ac:dyDescent="0.25">
      <c r="A7" s="2">
        <v>44963</v>
      </c>
      <c r="B7" s="1">
        <v>668183</v>
      </c>
      <c r="C7" s="1">
        <v>43680</v>
      </c>
      <c r="D7" s="1">
        <v>711863</v>
      </c>
      <c r="E7" s="1">
        <v>93.86</v>
      </c>
      <c r="F7" s="7">
        <v>98.74</v>
      </c>
    </row>
    <row r="8" spans="1:6" x14ac:dyDescent="0.25">
      <c r="A8" s="2">
        <v>44964</v>
      </c>
      <c r="B8" s="1">
        <v>649699</v>
      </c>
      <c r="C8" s="1">
        <v>41463</v>
      </c>
      <c r="D8" s="1">
        <v>691162</v>
      </c>
      <c r="E8" s="1">
        <v>94</v>
      </c>
      <c r="F8" s="7">
        <v>98.92</v>
      </c>
    </row>
    <row r="9" spans="1:6" x14ac:dyDescent="0.25">
      <c r="A9" s="2">
        <v>44965</v>
      </c>
      <c r="B9" s="1">
        <v>621410</v>
      </c>
      <c r="C9" s="1">
        <v>40495</v>
      </c>
      <c r="D9" s="1">
        <v>661905</v>
      </c>
      <c r="E9" s="1">
        <v>93.88</v>
      </c>
      <c r="F9" s="7">
        <v>98.82</v>
      </c>
    </row>
    <row r="10" spans="1:6" x14ac:dyDescent="0.25">
      <c r="A10" s="2">
        <v>44966</v>
      </c>
      <c r="B10" s="1">
        <v>633916</v>
      </c>
      <c r="C10" s="1">
        <v>45280</v>
      </c>
      <c r="D10" s="1">
        <v>679196</v>
      </c>
      <c r="E10" s="1">
        <v>93.33</v>
      </c>
      <c r="F10" s="7">
        <v>98.42</v>
      </c>
    </row>
    <row r="11" spans="1:6" x14ac:dyDescent="0.25">
      <c r="A11" s="2">
        <v>44967</v>
      </c>
      <c r="B11" s="1">
        <v>2737043</v>
      </c>
      <c r="C11" s="1">
        <v>509029</v>
      </c>
      <c r="D11" s="1">
        <v>3246072</v>
      </c>
      <c r="E11" s="1">
        <v>84.32</v>
      </c>
      <c r="F11" s="7">
        <v>97.69</v>
      </c>
    </row>
    <row r="12" spans="1:6" x14ac:dyDescent="0.25">
      <c r="A12" s="2">
        <v>44968</v>
      </c>
      <c r="B12" s="1">
        <v>899091</v>
      </c>
      <c r="C12" s="1">
        <v>110268</v>
      </c>
      <c r="D12" s="1">
        <v>1009359</v>
      </c>
      <c r="E12" s="1">
        <v>89.08</v>
      </c>
      <c r="F12" s="7">
        <v>97.61</v>
      </c>
    </row>
    <row r="13" spans="1:6" x14ac:dyDescent="0.25">
      <c r="A13" s="2">
        <v>44969</v>
      </c>
      <c r="B13" s="1">
        <v>821872</v>
      </c>
      <c r="C13" s="1">
        <v>68415</v>
      </c>
      <c r="D13" s="1">
        <v>890287</v>
      </c>
      <c r="E13" s="1">
        <v>92.32</v>
      </c>
      <c r="F13" s="7">
        <v>98.76</v>
      </c>
    </row>
    <row r="14" spans="1:6" x14ac:dyDescent="0.25">
      <c r="A14" s="2">
        <v>44970</v>
      </c>
      <c r="B14" s="1">
        <v>951994</v>
      </c>
      <c r="C14" s="1">
        <v>68281</v>
      </c>
      <c r="D14" s="1">
        <v>1020275</v>
      </c>
      <c r="E14" s="1">
        <v>93.31</v>
      </c>
      <c r="F14" s="7">
        <v>98.86</v>
      </c>
    </row>
    <row r="15" spans="1:6" x14ac:dyDescent="0.25">
      <c r="A15" s="2">
        <v>44971</v>
      </c>
      <c r="B15" s="1">
        <v>968331</v>
      </c>
      <c r="C15" s="1">
        <v>71477</v>
      </c>
      <c r="D15" s="1">
        <v>1039808</v>
      </c>
      <c r="E15" s="1">
        <v>93.13</v>
      </c>
      <c r="F15" s="7">
        <v>99</v>
      </c>
    </row>
    <row r="16" spans="1:6" x14ac:dyDescent="0.25">
      <c r="A16" s="2">
        <v>44972</v>
      </c>
      <c r="B16" s="1">
        <v>909494</v>
      </c>
      <c r="C16" s="1">
        <v>70037</v>
      </c>
      <c r="D16" s="1">
        <v>979531</v>
      </c>
      <c r="E16" s="1">
        <v>92.85</v>
      </c>
      <c r="F16" s="7">
        <v>98.86</v>
      </c>
    </row>
    <row r="17" spans="1:14" x14ac:dyDescent="0.25">
      <c r="A17" s="2">
        <v>44973</v>
      </c>
      <c r="B17" s="1">
        <v>1007003</v>
      </c>
      <c r="C17" s="1">
        <v>70171</v>
      </c>
      <c r="D17" s="1">
        <v>1077174</v>
      </c>
      <c r="E17" s="1">
        <v>93.49</v>
      </c>
      <c r="F17" s="7">
        <v>99.09</v>
      </c>
    </row>
    <row r="18" spans="1:14" x14ac:dyDescent="0.25">
      <c r="A18" s="2">
        <v>44974</v>
      </c>
      <c r="B18" s="1">
        <v>978702</v>
      </c>
      <c r="C18" s="1">
        <v>77243</v>
      </c>
      <c r="D18" s="1">
        <v>1055945</v>
      </c>
      <c r="E18" s="1">
        <v>92.68</v>
      </c>
      <c r="F18" s="7">
        <v>99.08</v>
      </c>
    </row>
    <row r="19" spans="1:14" x14ac:dyDescent="0.25">
      <c r="A19" s="2">
        <v>44975</v>
      </c>
      <c r="B19" s="1">
        <v>910281</v>
      </c>
      <c r="C19" s="1">
        <v>62015</v>
      </c>
      <c r="D19" s="1">
        <v>972296</v>
      </c>
      <c r="E19" s="1">
        <v>93.62</v>
      </c>
      <c r="F19" s="7">
        <v>99.15</v>
      </c>
    </row>
    <row r="20" spans="1:14" x14ac:dyDescent="0.25">
      <c r="A20" s="2">
        <v>44976</v>
      </c>
      <c r="B20" s="1">
        <v>888669</v>
      </c>
      <c r="C20" s="1">
        <v>58516</v>
      </c>
      <c r="D20" s="1">
        <v>947185</v>
      </c>
      <c r="E20" s="1">
        <v>93.82</v>
      </c>
      <c r="F20" s="7">
        <v>99.07</v>
      </c>
      <c r="H20" s="14">
        <v>44253</v>
      </c>
      <c r="I20" s="10" t="s">
        <v>41</v>
      </c>
      <c r="J20" s="10">
        <v>4253505</v>
      </c>
      <c r="K20" s="10">
        <v>7536</v>
      </c>
      <c r="L20" s="10">
        <v>4261041</v>
      </c>
      <c r="N20">
        <f>(J20/L20)*100</f>
        <v>99.823141809712695</v>
      </c>
    </row>
    <row r="21" spans="1:14" x14ac:dyDescent="0.25">
      <c r="A21" s="2">
        <v>44977</v>
      </c>
      <c r="B21" s="1">
        <v>845588</v>
      </c>
      <c r="C21" s="1">
        <v>51122</v>
      </c>
      <c r="D21" s="1">
        <v>896710</v>
      </c>
      <c r="E21" s="1">
        <v>94.3</v>
      </c>
      <c r="F21" s="7">
        <v>99.05</v>
      </c>
      <c r="H21" s="14">
        <v>44254</v>
      </c>
      <c r="I21" s="10" t="s">
        <v>41</v>
      </c>
      <c r="J21" s="10">
        <v>3709705</v>
      </c>
      <c r="K21" s="10">
        <v>5226</v>
      </c>
      <c r="L21" s="10">
        <v>3714931</v>
      </c>
      <c r="N21">
        <f>(J21/L21)*100</f>
        <v>99.859324439673301</v>
      </c>
    </row>
    <row r="22" spans="1:14" x14ac:dyDescent="0.25">
      <c r="A22" s="2">
        <v>44978</v>
      </c>
      <c r="B22" s="1">
        <v>673349</v>
      </c>
      <c r="C22" s="1">
        <v>50785</v>
      </c>
      <c r="D22" s="1">
        <v>724134</v>
      </c>
      <c r="E22" s="1">
        <v>92.99</v>
      </c>
      <c r="F22" s="7">
        <v>98.74</v>
      </c>
      <c r="H22" s="4"/>
    </row>
    <row r="23" spans="1:14" x14ac:dyDescent="0.25">
      <c r="A23" s="2">
        <v>44979</v>
      </c>
      <c r="B23" s="1">
        <v>659581</v>
      </c>
      <c r="C23" s="1">
        <v>45614</v>
      </c>
      <c r="D23" s="1">
        <v>705195</v>
      </c>
      <c r="E23" s="1">
        <v>93.53</v>
      </c>
      <c r="F23" s="7">
        <v>99</v>
      </c>
      <c r="H23" s="4"/>
    </row>
    <row r="24" spans="1:14" x14ac:dyDescent="0.25">
      <c r="A24" s="2">
        <v>44980</v>
      </c>
      <c r="B24" s="1">
        <v>758101</v>
      </c>
      <c r="C24" s="1">
        <v>47403</v>
      </c>
      <c r="D24" s="1">
        <v>805504</v>
      </c>
      <c r="E24" s="1">
        <v>94.12</v>
      </c>
      <c r="F24" s="7">
        <v>99.15</v>
      </c>
      <c r="H24" s="4"/>
    </row>
    <row r="25" spans="1:14" x14ac:dyDescent="0.25">
      <c r="A25" s="2">
        <v>44981</v>
      </c>
      <c r="B25" s="1">
        <v>986951</v>
      </c>
      <c r="C25" s="1">
        <v>64097</v>
      </c>
      <c r="D25" s="1">
        <v>1051048</v>
      </c>
      <c r="E25" s="1">
        <v>93.9</v>
      </c>
      <c r="F25" s="7">
        <v>99.15</v>
      </c>
      <c r="H25" s="4"/>
    </row>
    <row r="26" spans="1:14" x14ac:dyDescent="0.25">
      <c r="A26" s="2">
        <v>44982</v>
      </c>
      <c r="B26" s="1">
        <v>889219</v>
      </c>
      <c r="C26" s="1">
        <v>64406</v>
      </c>
      <c r="D26" s="1">
        <v>953625</v>
      </c>
      <c r="E26" s="1">
        <v>93.25</v>
      </c>
      <c r="F26" s="7">
        <v>98.66</v>
      </c>
      <c r="H26" s="4"/>
    </row>
    <row r="27" spans="1:14" x14ac:dyDescent="0.25">
      <c r="A27" s="2">
        <v>44983</v>
      </c>
      <c r="B27" s="1">
        <v>859188</v>
      </c>
      <c r="C27" s="1">
        <v>65805</v>
      </c>
      <c r="D27" s="1">
        <v>924993</v>
      </c>
      <c r="E27" s="1">
        <v>92.89</v>
      </c>
      <c r="F27" s="7">
        <v>99.03</v>
      </c>
    </row>
    <row r="28" spans="1:14" x14ac:dyDescent="0.25">
      <c r="A28" s="2">
        <v>44984</v>
      </c>
      <c r="B28" s="1">
        <v>884195</v>
      </c>
      <c r="C28" s="1">
        <v>58218</v>
      </c>
      <c r="D28" s="1">
        <v>942413</v>
      </c>
      <c r="E28" s="1">
        <v>93.82</v>
      </c>
      <c r="F28" s="7">
        <v>99.23</v>
      </c>
    </row>
    <row r="29" spans="1:14" x14ac:dyDescent="0.25">
      <c r="A29" s="2">
        <v>44985</v>
      </c>
      <c r="B29" s="1">
        <v>949813</v>
      </c>
      <c r="C29" s="1">
        <v>76201</v>
      </c>
      <c r="D29" s="1">
        <v>1026014</v>
      </c>
      <c r="E29" s="1">
        <v>92.57</v>
      </c>
      <c r="F29" s="7">
        <v>98.33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F1D44-8ACD-4F95-867C-1F17997F0676}">
  <dimension ref="A1:M36"/>
  <sheetViews>
    <sheetView topLeftCell="A2" workbookViewId="0">
      <selection activeCell="E21" sqref="E21"/>
    </sheetView>
  </sheetViews>
  <sheetFormatPr defaultRowHeight="15" x14ac:dyDescent="0.25"/>
  <cols>
    <col min="1" max="1" width="45" bestFit="1" customWidth="1"/>
  </cols>
  <sheetData>
    <row r="1" spans="1:3" x14ac:dyDescent="0.25">
      <c r="A1" s="8" t="s">
        <v>4</v>
      </c>
      <c r="B1" s="8" t="s">
        <v>5</v>
      </c>
      <c r="C1" s="8" t="s">
        <v>6</v>
      </c>
    </row>
    <row r="2" spans="1:3" x14ac:dyDescent="0.25">
      <c r="A2" t="s">
        <v>25</v>
      </c>
      <c r="B2">
        <v>544201</v>
      </c>
      <c r="C2" s="26">
        <f>B2/957006%</f>
        <v>56.864951734889857</v>
      </c>
    </row>
    <row r="3" spans="1:3" x14ac:dyDescent="0.25">
      <c r="A3" t="s">
        <v>26</v>
      </c>
      <c r="B3">
        <v>350002</v>
      </c>
      <c r="C3" s="26">
        <f t="shared" ref="C3:C30" si="0">B3/957006%</f>
        <v>36.572602470621923</v>
      </c>
    </row>
    <row r="4" spans="1:3" x14ac:dyDescent="0.25">
      <c r="A4" t="s">
        <v>22</v>
      </c>
      <c r="B4">
        <v>20420</v>
      </c>
      <c r="C4" s="26">
        <f t="shared" si="0"/>
        <v>2.1337379284978359</v>
      </c>
    </row>
    <row r="5" spans="1:3" x14ac:dyDescent="0.25">
      <c r="A5" t="s">
        <v>14</v>
      </c>
      <c r="B5">
        <v>10618</v>
      </c>
      <c r="C5" s="26">
        <f t="shared" si="0"/>
        <v>1.1095019257977485</v>
      </c>
    </row>
    <row r="6" spans="1:3" x14ac:dyDescent="0.25">
      <c r="A6" t="s">
        <v>24</v>
      </c>
      <c r="B6">
        <v>6617</v>
      </c>
      <c r="C6" s="26">
        <f t="shared" si="0"/>
        <v>0.69142722198188944</v>
      </c>
    </row>
    <row r="7" spans="1:3" x14ac:dyDescent="0.25">
      <c r="A7" t="s">
        <v>29</v>
      </c>
      <c r="B7">
        <v>6322</v>
      </c>
      <c r="C7" s="26">
        <f t="shared" si="0"/>
        <v>0.66060191890123998</v>
      </c>
    </row>
    <row r="8" spans="1:3" x14ac:dyDescent="0.25">
      <c r="A8" t="s">
        <v>7</v>
      </c>
      <c r="B8">
        <v>5233</v>
      </c>
      <c r="C8" s="26">
        <f t="shared" si="0"/>
        <v>0.54680952888487644</v>
      </c>
    </row>
    <row r="9" spans="1:3" x14ac:dyDescent="0.25">
      <c r="A9" t="s">
        <v>58</v>
      </c>
      <c r="B9">
        <v>3831</v>
      </c>
      <c r="C9" s="26">
        <f t="shared" si="0"/>
        <v>0.40031096983717973</v>
      </c>
    </row>
    <row r="10" spans="1:3" x14ac:dyDescent="0.25">
      <c r="A10" t="s">
        <v>10</v>
      </c>
      <c r="B10">
        <v>3293</v>
      </c>
      <c r="C10" s="26">
        <f t="shared" si="0"/>
        <v>0.34409397642230038</v>
      </c>
    </row>
    <row r="11" spans="1:3" x14ac:dyDescent="0.25">
      <c r="A11" t="s">
        <v>16</v>
      </c>
      <c r="B11">
        <v>2075</v>
      </c>
      <c r="C11" s="26">
        <f t="shared" si="0"/>
        <v>0.21682204709270372</v>
      </c>
    </row>
    <row r="12" spans="1:3" x14ac:dyDescent="0.25">
      <c r="A12" t="s">
        <v>61</v>
      </c>
      <c r="B12">
        <v>991</v>
      </c>
      <c r="C12" s="26">
        <f t="shared" si="0"/>
        <v>0.10355211984041898</v>
      </c>
    </row>
    <row r="13" spans="1:3" x14ac:dyDescent="0.25">
      <c r="A13" t="s">
        <v>137</v>
      </c>
      <c r="B13">
        <v>957</v>
      </c>
      <c r="C13" s="26">
        <f t="shared" si="0"/>
        <v>9.9999373044683107E-2</v>
      </c>
    </row>
    <row r="14" spans="1:3" x14ac:dyDescent="0.25">
      <c r="A14" t="s">
        <v>11</v>
      </c>
      <c r="B14">
        <v>956</v>
      </c>
      <c r="C14" s="26">
        <f t="shared" si="0"/>
        <v>9.9894880491867344E-2</v>
      </c>
    </row>
    <row r="15" spans="1:3" x14ac:dyDescent="0.25">
      <c r="A15" t="s">
        <v>63</v>
      </c>
      <c r="B15">
        <v>688</v>
      </c>
      <c r="C15" s="26">
        <f t="shared" si="0"/>
        <v>7.1890876337243448E-2</v>
      </c>
    </row>
    <row r="16" spans="1:3" x14ac:dyDescent="0.25">
      <c r="A16" t="s">
        <v>9</v>
      </c>
      <c r="B16">
        <v>291</v>
      </c>
      <c r="C16" s="26">
        <f t="shared" si="0"/>
        <v>3.0407332869386402E-2</v>
      </c>
    </row>
    <row r="17" spans="1:13" x14ac:dyDescent="0.25">
      <c r="A17" t="s">
        <v>17</v>
      </c>
      <c r="B17">
        <v>260</v>
      </c>
      <c r="C17" s="26">
        <f t="shared" si="0"/>
        <v>2.7168063732097816E-2</v>
      </c>
    </row>
    <row r="18" spans="1:13" x14ac:dyDescent="0.25">
      <c r="A18" t="s">
        <v>55</v>
      </c>
      <c r="B18">
        <v>85</v>
      </c>
      <c r="C18" s="26">
        <f t="shared" si="0"/>
        <v>8.8818669893396696E-3</v>
      </c>
    </row>
    <row r="19" spans="1:13" x14ac:dyDescent="0.25">
      <c r="A19" t="s">
        <v>65</v>
      </c>
      <c r="B19">
        <v>52</v>
      </c>
      <c r="C19" s="26">
        <f t="shared" si="0"/>
        <v>5.4336127464195633E-3</v>
      </c>
    </row>
    <row r="20" spans="1:13" x14ac:dyDescent="0.25">
      <c r="A20" t="s">
        <v>13</v>
      </c>
      <c r="B20">
        <v>24</v>
      </c>
      <c r="C20" s="26">
        <f t="shared" si="0"/>
        <v>2.5078212675782598E-3</v>
      </c>
    </row>
    <row r="21" spans="1:13" x14ac:dyDescent="0.25">
      <c r="A21" t="s">
        <v>12</v>
      </c>
      <c r="B21">
        <v>23</v>
      </c>
      <c r="C21" s="26">
        <f t="shared" si="0"/>
        <v>2.4033287147624989E-3</v>
      </c>
    </row>
    <row r="22" spans="1:13" x14ac:dyDescent="0.25">
      <c r="A22" t="s">
        <v>28</v>
      </c>
      <c r="B22">
        <v>21</v>
      </c>
      <c r="C22" s="26">
        <f t="shared" si="0"/>
        <v>2.1943436091309775E-3</v>
      </c>
    </row>
    <row r="23" spans="1:13" x14ac:dyDescent="0.25">
      <c r="A23" t="s">
        <v>59</v>
      </c>
      <c r="B23">
        <v>17</v>
      </c>
      <c r="C23" s="26">
        <f t="shared" si="0"/>
        <v>1.7763733978679341E-3</v>
      </c>
    </row>
    <row r="24" spans="1:13" x14ac:dyDescent="0.25">
      <c r="A24" t="s">
        <v>18</v>
      </c>
      <c r="B24">
        <v>9</v>
      </c>
      <c r="C24" s="26">
        <f t="shared" si="0"/>
        <v>9.4043297534184749E-4</v>
      </c>
    </row>
    <row r="25" spans="1:13" x14ac:dyDescent="0.25">
      <c r="A25" t="s">
        <v>142</v>
      </c>
      <c r="B25">
        <v>5</v>
      </c>
      <c r="C25" s="26">
        <f t="shared" si="0"/>
        <v>5.2246276407880415E-4</v>
      </c>
    </row>
    <row r="26" spans="1:13" x14ac:dyDescent="0.25">
      <c r="A26" t="s">
        <v>140</v>
      </c>
      <c r="B26">
        <v>5</v>
      </c>
      <c r="C26" s="26">
        <f t="shared" si="0"/>
        <v>5.2246276407880415E-4</v>
      </c>
      <c r="M26" t="s">
        <v>141</v>
      </c>
    </row>
    <row r="27" spans="1:13" x14ac:dyDescent="0.25">
      <c r="A27" t="s">
        <v>143</v>
      </c>
      <c r="B27">
        <v>4</v>
      </c>
      <c r="C27" s="26">
        <f t="shared" si="0"/>
        <v>4.1797021126304328E-4</v>
      </c>
    </row>
    <row r="28" spans="1:13" x14ac:dyDescent="0.25">
      <c r="A28" t="s">
        <v>138</v>
      </c>
      <c r="B28">
        <v>3</v>
      </c>
      <c r="C28" s="26">
        <f t="shared" si="0"/>
        <v>3.1347765844728248E-4</v>
      </c>
    </row>
    <row r="29" spans="1:13" x14ac:dyDescent="0.25">
      <c r="A29" t="s">
        <v>66</v>
      </c>
      <c r="B29">
        <v>2</v>
      </c>
      <c r="C29" s="26">
        <f t="shared" si="0"/>
        <v>2.0898510563152164E-4</v>
      </c>
    </row>
    <row r="30" spans="1:13" x14ac:dyDescent="0.25">
      <c r="A30" t="s">
        <v>21</v>
      </c>
      <c r="B30">
        <v>1</v>
      </c>
      <c r="C30" s="26">
        <f t="shared" si="0"/>
        <v>1.0449255281576082E-4</v>
      </c>
    </row>
    <row r="31" spans="1:13" x14ac:dyDescent="0.25">
      <c r="A31" t="s">
        <v>112</v>
      </c>
      <c r="B31">
        <v>1</v>
      </c>
      <c r="C31" s="26"/>
    </row>
    <row r="36" spans="2:2" x14ac:dyDescent="0.25">
      <c r="B36">
        <f>SUM(B2:B30)</f>
        <v>957006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290F0-24FD-4D20-B556-8E40DB3B1A67}">
  <dimension ref="A1:F31"/>
  <sheetViews>
    <sheetView topLeftCell="A12" workbookViewId="0">
      <selection activeCell="L22" sqref="L22"/>
    </sheetView>
  </sheetViews>
  <sheetFormatPr defaultRowHeight="15" x14ac:dyDescent="0.25"/>
  <cols>
    <col min="1" max="1" width="11.5703125" customWidth="1"/>
    <col min="2" max="2" width="14" customWidth="1"/>
    <col min="3" max="3" width="13.28515625" customWidth="1"/>
    <col min="4" max="4" width="15.140625" customWidth="1"/>
    <col min="5" max="5" width="26.85546875" customWidth="1"/>
    <col min="6" max="6" width="25.28515625" customWidth="1"/>
  </cols>
  <sheetData>
    <row r="1" spans="1:6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19</v>
      </c>
      <c r="F1" s="3" t="s">
        <v>20</v>
      </c>
    </row>
    <row r="2" spans="1:6" x14ac:dyDescent="0.25">
      <c r="A2" s="2">
        <v>45383</v>
      </c>
      <c r="B2" s="1">
        <v>673030</v>
      </c>
      <c r="C2" s="1">
        <v>49050</v>
      </c>
      <c r="D2" s="1">
        <v>722080</v>
      </c>
      <c r="E2" s="1">
        <v>93.2</v>
      </c>
      <c r="F2" s="1">
        <v>99.79</v>
      </c>
    </row>
    <row r="3" spans="1:6" x14ac:dyDescent="0.25">
      <c r="A3" s="2">
        <v>45384</v>
      </c>
      <c r="B3" s="27">
        <v>730643</v>
      </c>
      <c r="C3" s="27">
        <v>53617</v>
      </c>
      <c r="D3" s="27">
        <v>784260</v>
      </c>
      <c r="E3" s="27">
        <v>93.16</v>
      </c>
      <c r="F3" s="27">
        <v>99.78</v>
      </c>
    </row>
    <row r="4" spans="1:6" x14ac:dyDescent="0.25">
      <c r="A4" s="2">
        <v>45385</v>
      </c>
      <c r="B4" s="27">
        <v>663494</v>
      </c>
      <c r="C4" s="27">
        <v>50521</v>
      </c>
      <c r="D4" s="27">
        <v>714015</v>
      </c>
      <c r="E4" s="27">
        <v>92.92</v>
      </c>
      <c r="F4" s="27">
        <v>99.83</v>
      </c>
    </row>
    <row r="5" spans="1:6" x14ac:dyDescent="0.25">
      <c r="A5" s="2">
        <v>45386</v>
      </c>
      <c r="B5" s="27">
        <v>668401</v>
      </c>
      <c r="C5" s="27">
        <v>48004</v>
      </c>
      <c r="D5" s="27">
        <v>716405</v>
      </c>
      <c r="E5" s="27">
        <v>93.3</v>
      </c>
      <c r="F5" s="27">
        <v>99.8</v>
      </c>
    </row>
    <row r="6" spans="1:6" x14ac:dyDescent="0.25">
      <c r="A6" s="2">
        <v>45387</v>
      </c>
      <c r="B6" s="1">
        <v>746320</v>
      </c>
      <c r="C6" s="1">
        <v>52833</v>
      </c>
      <c r="D6" s="1">
        <v>799153</v>
      </c>
      <c r="E6" s="1">
        <v>93.38</v>
      </c>
      <c r="F6" s="11">
        <v>99.83</v>
      </c>
    </row>
    <row r="7" spans="1:6" x14ac:dyDescent="0.25">
      <c r="A7" s="2">
        <v>45388</v>
      </c>
      <c r="B7" s="1">
        <v>665594</v>
      </c>
      <c r="C7" s="1">
        <v>53251</v>
      </c>
      <c r="D7" s="1">
        <v>718845</v>
      </c>
      <c r="E7" s="1">
        <v>92.59</v>
      </c>
      <c r="F7" s="11">
        <v>99.84</v>
      </c>
    </row>
    <row r="8" spans="1:6" x14ac:dyDescent="0.25">
      <c r="A8" s="2">
        <v>45389</v>
      </c>
      <c r="B8" s="1">
        <v>624646</v>
      </c>
      <c r="C8" s="1">
        <v>46907</v>
      </c>
      <c r="D8" s="1">
        <v>671553</v>
      </c>
      <c r="E8" s="1">
        <v>93.01</v>
      </c>
      <c r="F8" s="11">
        <v>99.85</v>
      </c>
    </row>
    <row r="9" spans="1:6" x14ac:dyDescent="0.25">
      <c r="A9" s="2">
        <v>45390</v>
      </c>
      <c r="B9" s="1">
        <v>668760</v>
      </c>
      <c r="C9" s="1">
        <v>50269</v>
      </c>
      <c r="D9" s="1">
        <v>719029</v>
      </c>
      <c r="E9" s="1">
        <v>93</v>
      </c>
      <c r="F9" s="11">
        <v>99.84</v>
      </c>
    </row>
    <row r="10" spans="1:6" x14ac:dyDescent="0.25">
      <c r="A10" s="2">
        <v>45391</v>
      </c>
      <c r="B10" s="1">
        <v>884013</v>
      </c>
      <c r="C10" s="1">
        <v>50466</v>
      </c>
      <c r="D10" s="1">
        <v>934479</v>
      </c>
      <c r="E10" s="1">
        <v>94.59</v>
      </c>
      <c r="F10" s="11">
        <v>99.86</v>
      </c>
    </row>
    <row r="11" spans="1:6" x14ac:dyDescent="0.25">
      <c r="A11" s="2">
        <v>45392</v>
      </c>
      <c r="B11" s="1">
        <v>802522</v>
      </c>
      <c r="C11" s="1">
        <v>71602</v>
      </c>
      <c r="D11" s="1">
        <v>874124</v>
      </c>
      <c r="E11" s="1">
        <v>91.8</v>
      </c>
      <c r="F11" s="11">
        <v>99.81</v>
      </c>
    </row>
    <row r="12" spans="1:6" x14ac:dyDescent="0.25">
      <c r="A12" s="2">
        <v>45393</v>
      </c>
      <c r="B12" s="1">
        <v>583381</v>
      </c>
      <c r="C12" s="1">
        <v>44482</v>
      </c>
      <c r="D12" s="1">
        <v>627863</v>
      </c>
      <c r="E12" s="1">
        <v>92.91</v>
      </c>
      <c r="F12" s="11">
        <v>99.6</v>
      </c>
    </row>
    <row r="13" spans="1:6" x14ac:dyDescent="0.25">
      <c r="A13" s="2">
        <v>45394</v>
      </c>
      <c r="B13" s="1">
        <v>797260</v>
      </c>
      <c r="C13" s="1">
        <v>56149</v>
      </c>
      <c r="D13" s="1">
        <v>853409</v>
      </c>
      <c r="E13" s="1">
        <v>93.42</v>
      </c>
      <c r="F13" s="11">
        <v>99.83</v>
      </c>
    </row>
    <row r="14" spans="1:6" x14ac:dyDescent="0.25">
      <c r="A14" s="2">
        <v>45395</v>
      </c>
      <c r="B14" s="1">
        <v>711572</v>
      </c>
      <c r="C14" s="1">
        <v>51363</v>
      </c>
      <c r="D14" s="1">
        <v>762935</v>
      </c>
      <c r="E14" s="1">
        <v>93.26</v>
      </c>
      <c r="F14" s="11">
        <v>99.85</v>
      </c>
    </row>
    <row r="15" spans="1:6" x14ac:dyDescent="0.25">
      <c r="A15" s="2">
        <v>45396</v>
      </c>
      <c r="B15" s="1">
        <v>416239</v>
      </c>
      <c r="C15" s="1">
        <v>33509</v>
      </c>
      <c r="D15" s="1">
        <v>449748</v>
      </c>
      <c r="E15" s="1">
        <v>92.54</v>
      </c>
      <c r="F15" s="11">
        <v>99.85</v>
      </c>
    </row>
    <row r="16" spans="1:6" x14ac:dyDescent="0.25">
      <c r="A16" s="2">
        <v>45397</v>
      </c>
      <c r="B16" s="1">
        <v>731774</v>
      </c>
      <c r="C16" s="1">
        <v>43169</v>
      </c>
      <c r="D16" s="1">
        <v>774943</v>
      </c>
      <c r="E16" s="1">
        <v>94.42</v>
      </c>
      <c r="F16" s="11">
        <v>99.81</v>
      </c>
    </row>
    <row r="17" spans="1:6" x14ac:dyDescent="0.25">
      <c r="A17" s="50">
        <v>45398</v>
      </c>
      <c r="B17" s="27">
        <v>667482</v>
      </c>
      <c r="C17" s="27">
        <v>48404</v>
      </c>
      <c r="D17" s="27">
        <v>715886</v>
      </c>
      <c r="E17" s="27">
        <v>93.24</v>
      </c>
      <c r="F17" s="11">
        <v>99.84</v>
      </c>
    </row>
    <row r="18" spans="1:6" x14ac:dyDescent="0.25">
      <c r="A18" s="50">
        <v>45399</v>
      </c>
      <c r="B18" s="27">
        <v>659234</v>
      </c>
      <c r="C18" s="27">
        <v>43874</v>
      </c>
      <c r="D18" s="27">
        <v>703108</v>
      </c>
      <c r="E18" s="27">
        <v>93.76</v>
      </c>
      <c r="F18" s="11">
        <v>99.81</v>
      </c>
    </row>
    <row r="19" spans="1:6" x14ac:dyDescent="0.25">
      <c r="A19" s="50">
        <v>45400</v>
      </c>
      <c r="B19" s="27">
        <v>677879</v>
      </c>
      <c r="C19" s="27">
        <v>42106</v>
      </c>
      <c r="D19" s="27">
        <v>719985</v>
      </c>
      <c r="E19" s="27">
        <v>94.15</v>
      </c>
      <c r="F19" s="11">
        <v>99.84</v>
      </c>
    </row>
    <row r="20" spans="1:6" x14ac:dyDescent="0.25">
      <c r="A20" s="4">
        <v>45401</v>
      </c>
      <c r="B20" s="1">
        <v>765674</v>
      </c>
      <c r="C20" s="1">
        <v>53164</v>
      </c>
      <c r="D20" s="1">
        <v>818838</v>
      </c>
      <c r="E20" s="1">
        <v>93.5</v>
      </c>
      <c r="F20" s="1">
        <v>99.83</v>
      </c>
    </row>
    <row r="21" spans="1:6" x14ac:dyDescent="0.25">
      <c r="A21" s="4">
        <v>45402</v>
      </c>
      <c r="B21" s="1">
        <v>723402</v>
      </c>
      <c r="C21" s="1">
        <v>50275</v>
      </c>
      <c r="D21" s="1">
        <v>773677</v>
      </c>
      <c r="E21" s="1">
        <v>93.5</v>
      </c>
      <c r="F21" s="1">
        <v>99.84</v>
      </c>
    </row>
    <row r="22" spans="1:6" x14ac:dyDescent="0.25">
      <c r="A22" s="4">
        <v>45403</v>
      </c>
      <c r="B22" s="56">
        <v>635120</v>
      </c>
      <c r="C22" s="56">
        <v>49343</v>
      </c>
      <c r="D22" s="56">
        <v>684463</v>
      </c>
      <c r="E22" s="56">
        <v>92.79</v>
      </c>
      <c r="F22" s="56">
        <v>99.78</v>
      </c>
    </row>
    <row r="23" spans="1:6" x14ac:dyDescent="0.25">
      <c r="A23" s="2">
        <v>45404</v>
      </c>
      <c r="B23" s="27">
        <v>705290</v>
      </c>
      <c r="C23" s="27">
        <v>47066</v>
      </c>
      <c r="D23" s="27">
        <v>752356</v>
      </c>
      <c r="E23" s="27">
        <v>93.74</v>
      </c>
      <c r="F23" s="1">
        <v>99.8</v>
      </c>
    </row>
    <row r="24" spans="1:6" x14ac:dyDescent="0.25">
      <c r="A24" s="2">
        <v>45405</v>
      </c>
      <c r="B24" s="27">
        <v>670254</v>
      </c>
      <c r="C24" s="27">
        <v>46620</v>
      </c>
      <c r="D24" s="27">
        <v>716874</v>
      </c>
      <c r="E24" s="27">
        <v>93.5</v>
      </c>
      <c r="F24" s="1">
        <v>99.85</v>
      </c>
    </row>
    <row r="25" spans="1:6" x14ac:dyDescent="0.25">
      <c r="A25" s="2">
        <v>45406</v>
      </c>
      <c r="B25" s="27">
        <v>690313</v>
      </c>
      <c r="C25" s="27">
        <v>45383</v>
      </c>
      <c r="D25" s="27">
        <v>735696</v>
      </c>
      <c r="E25" s="27">
        <v>93.83</v>
      </c>
      <c r="F25" s="1">
        <v>99.86</v>
      </c>
    </row>
    <row r="26" spans="1:6" x14ac:dyDescent="0.25">
      <c r="A26" s="2">
        <v>45407</v>
      </c>
      <c r="B26" s="1">
        <v>653614</v>
      </c>
      <c r="C26" s="1">
        <v>43323</v>
      </c>
      <c r="D26" s="1">
        <v>696937</v>
      </c>
      <c r="E26" s="1">
        <v>93.78</v>
      </c>
      <c r="F26" s="1">
        <v>99.84</v>
      </c>
    </row>
    <row r="27" spans="1:6" x14ac:dyDescent="0.25">
      <c r="A27" s="2">
        <v>45408</v>
      </c>
      <c r="B27" s="1">
        <v>756852</v>
      </c>
      <c r="C27" s="1">
        <v>53593</v>
      </c>
      <c r="D27" s="1">
        <v>810445</v>
      </c>
      <c r="E27" s="1">
        <v>93.38</v>
      </c>
      <c r="F27" s="1">
        <v>99.81</v>
      </c>
    </row>
    <row r="28" spans="1:6" x14ac:dyDescent="0.25">
      <c r="A28" s="2">
        <v>45409</v>
      </c>
      <c r="B28" s="1">
        <v>716635</v>
      </c>
      <c r="C28" s="1">
        <v>51346</v>
      </c>
      <c r="D28" s="1">
        <v>767981</v>
      </c>
      <c r="E28" s="1">
        <v>93.31</v>
      </c>
      <c r="F28" s="1">
        <v>99.78</v>
      </c>
    </row>
    <row r="29" spans="1:6" x14ac:dyDescent="0.25">
      <c r="A29" s="2">
        <v>45410</v>
      </c>
      <c r="B29" s="1">
        <v>628030</v>
      </c>
      <c r="C29" s="1">
        <v>45002</v>
      </c>
      <c r="D29" s="1">
        <v>673032</v>
      </c>
      <c r="E29" s="1">
        <v>93.31</v>
      </c>
      <c r="F29" s="1">
        <v>99.82</v>
      </c>
    </row>
    <row r="30" spans="1:6" x14ac:dyDescent="0.25">
      <c r="A30" s="2">
        <v>45411</v>
      </c>
      <c r="B30" s="1">
        <v>669454</v>
      </c>
      <c r="C30" s="1">
        <v>42035</v>
      </c>
      <c r="D30" s="1">
        <v>711489</v>
      </c>
      <c r="E30" s="23">
        <f>B30/D30%</f>
        <v>94.091967690294581</v>
      </c>
      <c r="F30" s="1">
        <v>99.67</v>
      </c>
    </row>
    <row r="31" spans="1:6" x14ac:dyDescent="0.25">
      <c r="A31" s="4">
        <v>45412</v>
      </c>
      <c r="B31" s="33">
        <v>731638</v>
      </c>
      <c r="C31" s="33">
        <v>48500</v>
      </c>
      <c r="D31" s="33">
        <v>780138</v>
      </c>
      <c r="E31" s="40">
        <v>93.78</v>
      </c>
      <c r="F31" s="1">
        <v>99.82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F39DB-B49D-4170-8550-3A76D9B7E6DE}">
  <dimension ref="A1:C30"/>
  <sheetViews>
    <sheetView workbookViewId="0">
      <selection activeCell="D18" sqref="D18"/>
    </sheetView>
  </sheetViews>
  <sheetFormatPr defaultRowHeight="15" x14ac:dyDescent="0.25"/>
  <cols>
    <col min="1" max="1" width="45.5703125" customWidth="1"/>
    <col min="2" max="2" width="13.85546875" customWidth="1"/>
    <col min="3" max="3" width="12.7109375" customWidth="1"/>
  </cols>
  <sheetData>
    <row r="1" spans="1:3" x14ac:dyDescent="0.25">
      <c r="A1" s="8" t="s">
        <v>4</v>
      </c>
      <c r="B1" s="8" t="s">
        <v>5</v>
      </c>
      <c r="C1" s="8" t="s">
        <v>6</v>
      </c>
    </row>
    <row r="2" spans="1:3" x14ac:dyDescent="0.25">
      <c r="A2" t="s">
        <v>25</v>
      </c>
      <c r="B2">
        <v>973356</v>
      </c>
      <c r="C2" s="26">
        <f>B2/1766538%</f>
        <v>55.099635558363303</v>
      </c>
    </row>
    <row r="3" spans="1:3" x14ac:dyDescent="0.25">
      <c r="A3" t="s">
        <v>26</v>
      </c>
      <c r="B3">
        <v>703078</v>
      </c>
      <c r="C3" s="26">
        <f t="shared" ref="C3:C28" si="0">B3/1766538%</f>
        <v>39.799766549035454</v>
      </c>
    </row>
    <row r="4" spans="1:3" x14ac:dyDescent="0.25">
      <c r="A4" t="s">
        <v>22</v>
      </c>
      <c r="B4">
        <v>34717</v>
      </c>
      <c r="C4" s="26">
        <f t="shared" si="0"/>
        <v>1.9652563375370355</v>
      </c>
    </row>
    <row r="5" spans="1:3" x14ac:dyDescent="0.25">
      <c r="A5" t="s">
        <v>29</v>
      </c>
      <c r="B5">
        <v>11772</v>
      </c>
      <c r="C5" s="26">
        <f t="shared" si="0"/>
        <v>0.66638815581663113</v>
      </c>
    </row>
    <row r="6" spans="1:3" x14ac:dyDescent="0.25">
      <c r="A6" t="s">
        <v>24</v>
      </c>
      <c r="B6">
        <v>11095</v>
      </c>
      <c r="C6" s="26">
        <f t="shared" si="0"/>
        <v>0.62806460998857649</v>
      </c>
    </row>
    <row r="7" spans="1:3" x14ac:dyDescent="0.25">
      <c r="A7" t="s">
        <v>61</v>
      </c>
      <c r="B7">
        <v>8570</v>
      </c>
      <c r="C7" s="26">
        <f t="shared" si="0"/>
        <v>0.4851296717081659</v>
      </c>
    </row>
    <row r="8" spans="1:3" x14ac:dyDescent="0.25">
      <c r="A8" t="s">
        <v>7</v>
      </c>
      <c r="B8">
        <v>8224</v>
      </c>
      <c r="C8" s="26">
        <f t="shared" si="0"/>
        <v>0.4655433395715235</v>
      </c>
    </row>
    <row r="9" spans="1:3" x14ac:dyDescent="0.25">
      <c r="A9" t="s">
        <v>65</v>
      </c>
      <c r="B9">
        <v>4394</v>
      </c>
      <c r="C9" s="26">
        <f t="shared" si="0"/>
        <v>0.24873509655608877</v>
      </c>
    </row>
    <row r="10" spans="1:3" x14ac:dyDescent="0.25">
      <c r="A10" t="s">
        <v>62</v>
      </c>
      <c r="B10">
        <v>4022</v>
      </c>
      <c r="C10" s="26">
        <f t="shared" si="0"/>
        <v>0.22767695911438077</v>
      </c>
    </row>
    <row r="11" spans="1:3" x14ac:dyDescent="0.25">
      <c r="A11" t="s">
        <v>10</v>
      </c>
      <c r="B11">
        <v>2316</v>
      </c>
      <c r="C11" s="26">
        <f t="shared" si="0"/>
        <v>0.131103887943537</v>
      </c>
    </row>
    <row r="12" spans="1:3" x14ac:dyDescent="0.25">
      <c r="A12" t="s">
        <v>17</v>
      </c>
      <c r="B12">
        <v>2132</v>
      </c>
      <c r="C12" s="26">
        <f t="shared" si="0"/>
        <v>0.12068803501538036</v>
      </c>
    </row>
    <row r="13" spans="1:3" x14ac:dyDescent="0.25">
      <c r="A13" t="s">
        <v>137</v>
      </c>
      <c r="B13">
        <v>1455</v>
      </c>
      <c r="C13" s="26">
        <f t="shared" si="0"/>
        <v>8.236448918732571E-2</v>
      </c>
    </row>
    <row r="14" spans="1:3" x14ac:dyDescent="0.25">
      <c r="A14" t="s">
        <v>63</v>
      </c>
      <c r="B14">
        <v>649</v>
      </c>
      <c r="C14" s="26">
        <f t="shared" si="0"/>
        <v>3.6738524730291676E-2</v>
      </c>
    </row>
    <row r="15" spans="1:3" x14ac:dyDescent="0.25">
      <c r="A15" t="s">
        <v>9</v>
      </c>
      <c r="B15">
        <v>369</v>
      </c>
      <c r="C15" s="26">
        <f t="shared" si="0"/>
        <v>2.0888313752661983E-2</v>
      </c>
    </row>
    <row r="16" spans="1:3" x14ac:dyDescent="0.25">
      <c r="A16" t="s">
        <v>28</v>
      </c>
      <c r="B16">
        <v>103</v>
      </c>
      <c r="C16" s="26">
        <f t="shared" si="0"/>
        <v>5.8306133239137787E-3</v>
      </c>
    </row>
    <row r="17" spans="1:3" x14ac:dyDescent="0.25">
      <c r="A17" t="s">
        <v>58</v>
      </c>
      <c r="B17">
        <v>87</v>
      </c>
      <c r="C17" s="26">
        <f t="shared" si="0"/>
        <v>4.9248869823349398E-3</v>
      </c>
    </row>
    <row r="18" spans="1:3" x14ac:dyDescent="0.25">
      <c r="A18" t="s">
        <v>59</v>
      </c>
      <c r="B18">
        <v>71</v>
      </c>
      <c r="C18" s="26">
        <f t="shared" si="0"/>
        <v>4.0191606407561E-3</v>
      </c>
    </row>
    <row r="19" spans="1:3" x14ac:dyDescent="0.25">
      <c r="A19" t="s">
        <v>13</v>
      </c>
      <c r="B19">
        <v>40</v>
      </c>
      <c r="C19" s="26">
        <f t="shared" si="0"/>
        <v>2.2643158539470986E-3</v>
      </c>
    </row>
    <row r="20" spans="1:3" x14ac:dyDescent="0.25">
      <c r="A20" t="s">
        <v>12</v>
      </c>
      <c r="B20">
        <v>33</v>
      </c>
      <c r="C20" s="26">
        <f t="shared" si="0"/>
        <v>1.8680605795063565E-3</v>
      </c>
    </row>
    <row r="21" spans="1:3" x14ac:dyDescent="0.25">
      <c r="A21" t="s">
        <v>16</v>
      </c>
      <c r="B21">
        <v>26</v>
      </c>
      <c r="C21" s="26">
        <f t="shared" si="0"/>
        <v>1.4718053050656141E-3</v>
      </c>
    </row>
    <row r="22" spans="1:3" x14ac:dyDescent="0.25">
      <c r="A22" t="s">
        <v>140</v>
      </c>
      <c r="B22">
        <v>12</v>
      </c>
      <c r="C22" s="26">
        <f t="shared" si="0"/>
        <v>6.7929475618412963E-4</v>
      </c>
    </row>
    <row r="23" spans="1:3" x14ac:dyDescent="0.25">
      <c r="A23" t="s">
        <v>18</v>
      </c>
      <c r="B23">
        <v>8</v>
      </c>
      <c r="C23" s="26">
        <f t="shared" si="0"/>
        <v>4.5286317078941973E-4</v>
      </c>
    </row>
    <row r="24" spans="1:3" x14ac:dyDescent="0.25">
      <c r="A24" t="s">
        <v>138</v>
      </c>
      <c r="B24">
        <v>3</v>
      </c>
      <c r="C24" s="26">
        <f t="shared" si="0"/>
        <v>1.6982368904603241E-4</v>
      </c>
    </row>
    <row r="25" spans="1:3" x14ac:dyDescent="0.25">
      <c r="A25" t="s">
        <v>14</v>
      </c>
      <c r="B25">
        <v>3</v>
      </c>
      <c r="C25" s="26">
        <f t="shared" si="0"/>
        <v>1.6982368904603241E-4</v>
      </c>
    </row>
    <row r="26" spans="1:3" x14ac:dyDescent="0.25">
      <c r="A26" t="s">
        <v>64</v>
      </c>
      <c r="B26">
        <v>1</v>
      </c>
      <c r="C26" s="26">
        <f t="shared" si="0"/>
        <v>5.6607896348677467E-5</v>
      </c>
    </row>
    <row r="27" spans="1:3" x14ac:dyDescent="0.25">
      <c r="A27" t="s">
        <v>142</v>
      </c>
      <c r="B27">
        <v>1</v>
      </c>
      <c r="C27" s="26">
        <f t="shared" si="0"/>
        <v>5.6607896348677467E-5</v>
      </c>
    </row>
    <row r="28" spans="1:3" x14ac:dyDescent="0.25">
      <c r="A28" t="s">
        <v>21</v>
      </c>
      <c r="B28">
        <v>1</v>
      </c>
      <c r="C28" s="26">
        <f t="shared" si="0"/>
        <v>5.6607896348677467E-5</v>
      </c>
    </row>
    <row r="30" spans="1:3" x14ac:dyDescent="0.25">
      <c r="B30" s="57">
        <f>SUM(B1:B29)</f>
        <v>1766538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2B8E1-41BD-4A30-A1F5-E30268CDE78F}">
  <dimension ref="A1:F32"/>
  <sheetViews>
    <sheetView workbookViewId="0">
      <pane ySplit="1" topLeftCell="A15" activePane="bottomLeft" state="frozen"/>
      <selection pane="bottomLeft" sqref="A1:F1"/>
    </sheetView>
  </sheetViews>
  <sheetFormatPr defaultRowHeight="15" x14ac:dyDescent="0.25"/>
  <cols>
    <col min="1" max="1" width="13.28515625" customWidth="1"/>
    <col min="2" max="2" width="15.28515625" customWidth="1"/>
    <col min="3" max="3" width="17" customWidth="1"/>
    <col min="4" max="4" width="18.140625" customWidth="1"/>
    <col min="5" max="5" width="33" customWidth="1"/>
    <col min="6" max="6" width="26.140625" customWidth="1"/>
  </cols>
  <sheetData>
    <row r="1" spans="1:6" x14ac:dyDescent="0.25">
      <c r="A1" s="58" t="s">
        <v>3</v>
      </c>
      <c r="B1" s="58" t="s">
        <v>0</v>
      </c>
      <c r="C1" s="58" t="s">
        <v>1</v>
      </c>
      <c r="D1" s="58" t="s">
        <v>2</v>
      </c>
      <c r="E1" s="58" t="s">
        <v>19</v>
      </c>
      <c r="F1" s="58" t="s">
        <v>20</v>
      </c>
    </row>
    <row r="2" spans="1:6" x14ac:dyDescent="0.25">
      <c r="A2" s="50">
        <v>45413</v>
      </c>
      <c r="B2" s="27">
        <v>614989</v>
      </c>
      <c r="C2" s="27">
        <v>46271</v>
      </c>
      <c r="D2" s="27">
        <v>661260</v>
      </c>
      <c r="E2" s="27">
        <v>93</v>
      </c>
      <c r="F2" s="27">
        <v>99.74</v>
      </c>
    </row>
    <row r="3" spans="1:6" x14ac:dyDescent="0.25">
      <c r="A3" s="50">
        <v>45414</v>
      </c>
      <c r="B3" s="27">
        <v>664356</v>
      </c>
      <c r="C3" s="27">
        <v>40961</v>
      </c>
      <c r="D3" s="27">
        <v>705317</v>
      </c>
      <c r="E3" s="27">
        <v>94.19</v>
      </c>
      <c r="F3" s="1">
        <v>99.76</v>
      </c>
    </row>
    <row r="4" spans="1:6" x14ac:dyDescent="0.25">
      <c r="A4" s="50">
        <v>45415</v>
      </c>
      <c r="B4" s="27">
        <v>746848</v>
      </c>
      <c r="C4" s="27">
        <v>49135</v>
      </c>
      <c r="D4" s="27">
        <v>795983</v>
      </c>
      <c r="E4" s="27">
        <v>93.83</v>
      </c>
      <c r="F4" s="27">
        <v>99.83</v>
      </c>
    </row>
    <row r="5" spans="1:6" x14ac:dyDescent="0.25">
      <c r="A5" s="50">
        <v>45416</v>
      </c>
      <c r="B5" s="27">
        <v>722352</v>
      </c>
      <c r="C5" s="27">
        <v>48125</v>
      </c>
      <c r="D5" s="27">
        <v>770477</v>
      </c>
      <c r="E5" s="27">
        <v>93.75</v>
      </c>
      <c r="F5" s="27">
        <v>99.82</v>
      </c>
    </row>
    <row r="6" spans="1:6" x14ac:dyDescent="0.25">
      <c r="A6" s="50">
        <v>45417</v>
      </c>
      <c r="B6" s="27">
        <v>650168</v>
      </c>
      <c r="C6" s="27">
        <v>45965</v>
      </c>
      <c r="D6" s="27">
        <v>696133</v>
      </c>
      <c r="E6" s="27">
        <v>93.4</v>
      </c>
      <c r="F6" s="27">
        <v>99.86</v>
      </c>
    </row>
    <row r="7" spans="1:6" x14ac:dyDescent="0.25">
      <c r="A7" s="50">
        <v>45418</v>
      </c>
      <c r="B7" s="27">
        <v>668030</v>
      </c>
      <c r="C7" s="27">
        <v>46975</v>
      </c>
      <c r="D7" s="27">
        <v>715005</v>
      </c>
      <c r="E7" s="27">
        <v>93.43</v>
      </c>
      <c r="F7" s="27">
        <v>99.86</v>
      </c>
    </row>
    <row r="8" spans="1:6" x14ac:dyDescent="0.25">
      <c r="A8" s="50">
        <v>45419</v>
      </c>
      <c r="B8" s="27">
        <v>764036</v>
      </c>
      <c r="C8" s="27">
        <v>47920</v>
      </c>
      <c r="D8" s="27">
        <v>811956</v>
      </c>
      <c r="E8" s="27">
        <v>94.1</v>
      </c>
      <c r="F8" s="11">
        <v>99.77</v>
      </c>
    </row>
    <row r="9" spans="1:6" x14ac:dyDescent="0.25">
      <c r="A9" s="50">
        <v>45420</v>
      </c>
      <c r="B9" s="28"/>
      <c r="C9" s="28"/>
      <c r="D9" s="28"/>
      <c r="E9" s="28"/>
      <c r="F9" s="11"/>
    </row>
    <row r="10" spans="1:6" x14ac:dyDescent="0.25">
      <c r="A10" s="50">
        <v>45421</v>
      </c>
      <c r="B10" s="28"/>
      <c r="C10" s="28"/>
      <c r="D10" s="28"/>
      <c r="E10" s="28"/>
      <c r="F10" s="11"/>
    </row>
    <row r="11" spans="1:6" x14ac:dyDescent="0.25">
      <c r="A11" s="50">
        <v>45422</v>
      </c>
      <c r="B11" s="28"/>
      <c r="C11" s="28"/>
      <c r="D11" s="28"/>
      <c r="E11" s="28"/>
      <c r="F11" s="11"/>
    </row>
    <row r="12" spans="1:6" x14ac:dyDescent="0.25">
      <c r="A12" s="50">
        <v>45423</v>
      </c>
      <c r="B12" s="28"/>
      <c r="C12" s="28"/>
      <c r="D12" s="28"/>
      <c r="E12" s="28"/>
      <c r="F12" s="11"/>
    </row>
    <row r="13" spans="1:6" x14ac:dyDescent="0.25">
      <c r="A13" s="50">
        <v>45424</v>
      </c>
      <c r="B13" s="28"/>
      <c r="C13" s="28"/>
      <c r="D13" s="28"/>
      <c r="E13" s="28"/>
      <c r="F13" s="11"/>
    </row>
    <row r="14" spans="1:6" x14ac:dyDescent="0.25">
      <c r="A14" s="50">
        <v>45425</v>
      </c>
      <c r="B14" s="28"/>
      <c r="C14" s="28"/>
      <c r="D14" s="28"/>
      <c r="E14" s="28"/>
      <c r="F14" s="11"/>
    </row>
    <row r="15" spans="1:6" x14ac:dyDescent="0.25">
      <c r="A15" s="50">
        <v>45426</v>
      </c>
      <c r="B15" s="1">
        <v>742877</v>
      </c>
      <c r="C15" s="1">
        <v>48887</v>
      </c>
      <c r="D15" s="1">
        <v>791764</v>
      </c>
      <c r="E15" s="23">
        <v>93.825559100000007</v>
      </c>
      <c r="F15" s="11">
        <v>99.81</v>
      </c>
    </row>
    <row r="16" spans="1:6" x14ac:dyDescent="0.25">
      <c r="A16" s="50">
        <v>45427</v>
      </c>
      <c r="B16" s="1">
        <v>629291</v>
      </c>
      <c r="C16" s="1">
        <v>59227</v>
      </c>
      <c r="D16" s="1">
        <v>688518</v>
      </c>
      <c r="E16" s="23">
        <v>91.397901000000005</v>
      </c>
      <c r="F16" s="11">
        <v>96.9</v>
      </c>
    </row>
    <row r="17" spans="1:6" x14ac:dyDescent="0.25">
      <c r="A17" s="50">
        <v>45428</v>
      </c>
      <c r="B17" s="1">
        <v>606460</v>
      </c>
      <c r="C17" s="1">
        <v>35306</v>
      </c>
      <c r="D17" s="1">
        <v>641766</v>
      </c>
      <c r="E17" s="23">
        <v>94.498617899999999</v>
      </c>
      <c r="F17" s="11">
        <v>99.6</v>
      </c>
    </row>
    <row r="18" spans="1:6" x14ac:dyDescent="0.25">
      <c r="A18" s="50">
        <v>45429</v>
      </c>
      <c r="B18" s="1">
        <v>782658</v>
      </c>
      <c r="C18" s="1">
        <v>46770</v>
      </c>
      <c r="D18" s="1">
        <v>829428</v>
      </c>
      <c r="E18" s="23">
        <v>94.361174199999994</v>
      </c>
      <c r="F18" s="11">
        <v>99.79</v>
      </c>
    </row>
    <row r="19" spans="1:6" x14ac:dyDescent="0.25">
      <c r="A19" s="50">
        <v>45430</v>
      </c>
      <c r="B19" s="1">
        <v>705525</v>
      </c>
      <c r="C19" s="1">
        <v>48639</v>
      </c>
      <c r="D19" s="1">
        <v>754164</v>
      </c>
      <c r="E19" s="23">
        <v>93.550606999999999</v>
      </c>
      <c r="F19" s="11">
        <v>99.72</v>
      </c>
    </row>
    <row r="20" spans="1:6" x14ac:dyDescent="0.25">
      <c r="A20" s="50">
        <v>45431</v>
      </c>
      <c r="B20" s="1">
        <v>648887</v>
      </c>
      <c r="C20" s="1">
        <v>45681</v>
      </c>
      <c r="D20" s="1">
        <v>694568</v>
      </c>
      <c r="E20" s="23">
        <v>93.423106200000007</v>
      </c>
      <c r="F20" s="11">
        <v>99.76</v>
      </c>
    </row>
    <row r="21" spans="1:6" x14ac:dyDescent="0.25">
      <c r="A21" s="50">
        <v>45432</v>
      </c>
      <c r="B21" s="27">
        <v>677047</v>
      </c>
      <c r="C21" s="27">
        <v>45750</v>
      </c>
      <c r="D21" s="27">
        <v>722797</v>
      </c>
      <c r="E21" s="27">
        <v>93.67</v>
      </c>
      <c r="F21" s="11">
        <v>99.64</v>
      </c>
    </row>
    <row r="22" spans="1:6" x14ac:dyDescent="0.25">
      <c r="A22" s="50">
        <v>45433</v>
      </c>
      <c r="B22" s="27">
        <v>740795</v>
      </c>
      <c r="C22" s="27">
        <v>49246</v>
      </c>
      <c r="D22" s="27">
        <v>790041</v>
      </c>
      <c r="E22" s="27">
        <v>93.77</v>
      </c>
      <c r="F22" s="11">
        <v>99.85</v>
      </c>
    </row>
    <row r="23" spans="1:6" x14ac:dyDescent="0.25">
      <c r="A23" s="50">
        <v>45434</v>
      </c>
      <c r="B23" s="27">
        <v>592047</v>
      </c>
      <c r="C23" s="27">
        <v>43978</v>
      </c>
      <c r="D23" s="27">
        <v>636025</v>
      </c>
      <c r="E23" s="27">
        <v>93.09</v>
      </c>
      <c r="F23" s="11">
        <v>99.85</v>
      </c>
    </row>
    <row r="24" spans="1:6" x14ac:dyDescent="0.25">
      <c r="A24" s="50">
        <v>45435</v>
      </c>
      <c r="B24" s="27">
        <v>693815</v>
      </c>
      <c r="C24" s="27">
        <v>39250</v>
      </c>
      <c r="D24" s="27">
        <v>733065</v>
      </c>
      <c r="E24" s="27">
        <v>94.65</v>
      </c>
      <c r="F24" s="11">
        <v>99.8</v>
      </c>
    </row>
    <row r="25" spans="1:6" x14ac:dyDescent="0.25">
      <c r="A25" s="50">
        <v>45436</v>
      </c>
      <c r="B25" s="27">
        <v>743559</v>
      </c>
      <c r="C25" s="27">
        <v>48503</v>
      </c>
      <c r="D25" s="27">
        <v>792062</v>
      </c>
      <c r="E25" s="27">
        <v>93.88</v>
      </c>
      <c r="F25" s="11">
        <v>99.77</v>
      </c>
    </row>
    <row r="26" spans="1:6" x14ac:dyDescent="0.25">
      <c r="A26" s="50">
        <v>45437</v>
      </c>
      <c r="B26" s="27">
        <v>665063</v>
      </c>
      <c r="C26" s="27">
        <v>47251</v>
      </c>
      <c r="D26" s="27">
        <v>712314</v>
      </c>
      <c r="E26" s="27">
        <v>93.37</v>
      </c>
      <c r="F26" s="11">
        <v>99.84</v>
      </c>
    </row>
    <row r="27" spans="1:6" x14ac:dyDescent="0.25">
      <c r="A27" s="4">
        <v>45438</v>
      </c>
      <c r="B27" s="33">
        <v>709350</v>
      </c>
      <c r="C27" s="33">
        <v>45690</v>
      </c>
      <c r="D27" s="33">
        <v>755040</v>
      </c>
      <c r="E27" s="33">
        <v>93.95</v>
      </c>
      <c r="F27" s="9">
        <v>99.83</v>
      </c>
    </row>
    <row r="28" spans="1:6" x14ac:dyDescent="0.25">
      <c r="A28" s="4">
        <v>45439</v>
      </c>
      <c r="B28" s="33">
        <v>737297</v>
      </c>
      <c r="C28" s="33">
        <v>44549</v>
      </c>
      <c r="D28" s="33">
        <v>781846</v>
      </c>
      <c r="E28" s="33">
        <v>94.3</v>
      </c>
      <c r="F28" s="9">
        <v>99.75</v>
      </c>
    </row>
    <row r="29" spans="1:6" x14ac:dyDescent="0.25">
      <c r="A29" s="4">
        <v>45440</v>
      </c>
      <c r="B29" s="33">
        <v>784592</v>
      </c>
      <c r="C29" s="33">
        <v>48806</v>
      </c>
      <c r="D29" s="33">
        <v>833398</v>
      </c>
      <c r="E29" s="33">
        <v>94.14</v>
      </c>
      <c r="F29" s="22">
        <v>99.86</v>
      </c>
    </row>
    <row r="30" spans="1:6" x14ac:dyDescent="0.25">
      <c r="A30" s="4">
        <v>45441</v>
      </c>
      <c r="B30" s="33">
        <v>699927</v>
      </c>
      <c r="C30" s="33">
        <v>47786</v>
      </c>
      <c r="D30" s="33">
        <v>747713</v>
      </c>
      <c r="E30" s="33">
        <v>93.61</v>
      </c>
      <c r="F30" s="22">
        <v>99.85</v>
      </c>
    </row>
    <row r="31" spans="1:6" x14ac:dyDescent="0.25">
      <c r="A31" s="4">
        <v>45442</v>
      </c>
      <c r="B31" s="33">
        <v>699061</v>
      </c>
      <c r="C31" s="33">
        <v>45050</v>
      </c>
      <c r="D31" s="33">
        <v>744111</v>
      </c>
      <c r="E31" s="33">
        <v>93.95</v>
      </c>
      <c r="F31" s="22">
        <v>99.86</v>
      </c>
    </row>
    <row r="32" spans="1:6" x14ac:dyDescent="0.25">
      <c r="A32" s="4">
        <v>45443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CDE84-F4D8-431D-8ABB-53263BB3BF96}">
  <dimension ref="A1:C59"/>
  <sheetViews>
    <sheetView topLeftCell="A25" workbookViewId="0">
      <selection activeCell="D24" sqref="D24"/>
    </sheetView>
  </sheetViews>
  <sheetFormatPr defaultRowHeight="15" x14ac:dyDescent="0.25"/>
  <cols>
    <col min="1" max="1" width="48.42578125" customWidth="1"/>
    <col min="2" max="2" width="15.42578125" customWidth="1"/>
    <col min="3" max="3" width="14.7109375" customWidth="1"/>
  </cols>
  <sheetData>
    <row r="1" spans="1:3" x14ac:dyDescent="0.25">
      <c r="A1" s="59" t="s">
        <v>4</v>
      </c>
      <c r="B1" s="59" t="s">
        <v>5</v>
      </c>
      <c r="C1" s="59" t="s">
        <v>6</v>
      </c>
    </row>
    <row r="2" spans="1:3" x14ac:dyDescent="0.25">
      <c r="A2" t="s">
        <v>25</v>
      </c>
      <c r="B2">
        <v>815885</v>
      </c>
      <c r="C2" s="26">
        <f>B2/1402344%</f>
        <v>58.180089906613496</v>
      </c>
    </row>
    <row r="3" spans="1:3" x14ac:dyDescent="0.25">
      <c r="A3" t="s">
        <v>26</v>
      </c>
      <c r="B3">
        <v>487619</v>
      </c>
      <c r="C3" s="26">
        <f t="shared" ref="C3:C28" si="0">B3/1402344%</f>
        <v>34.771710792786934</v>
      </c>
    </row>
    <row r="4" spans="1:3" x14ac:dyDescent="0.25">
      <c r="A4" t="s">
        <v>22</v>
      </c>
      <c r="B4">
        <v>33390</v>
      </c>
      <c r="C4" s="26">
        <f t="shared" si="0"/>
        <v>2.3810135031062276</v>
      </c>
    </row>
    <row r="5" spans="1:3" x14ac:dyDescent="0.25">
      <c r="A5" t="s">
        <v>28</v>
      </c>
      <c r="B5">
        <v>11212</v>
      </c>
      <c r="C5" s="26">
        <f t="shared" si="0"/>
        <v>0.79951852042009663</v>
      </c>
    </row>
    <row r="6" spans="1:3" x14ac:dyDescent="0.25">
      <c r="A6" t="s">
        <v>7</v>
      </c>
      <c r="B6">
        <v>10699</v>
      </c>
      <c r="C6" s="26">
        <f t="shared" si="0"/>
        <v>0.76293691134272335</v>
      </c>
    </row>
    <row r="7" spans="1:3" x14ac:dyDescent="0.25">
      <c r="A7" t="s">
        <v>24</v>
      </c>
      <c r="B7">
        <v>10523</v>
      </c>
      <c r="C7" s="26">
        <f t="shared" si="0"/>
        <v>0.75038649575282523</v>
      </c>
    </row>
    <row r="8" spans="1:3" x14ac:dyDescent="0.25">
      <c r="A8" t="s">
        <v>29</v>
      </c>
      <c r="B8">
        <v>9931</v>
      </c>
      <c r="C8" s="26">
        <f t="shared" si="0"/>
        <v>0.70817146149589538</v>
      </c>
    </row>
    <row r="9" spans="1:3" x14ac:dyDescent="0.25">
      <c r="A9" t="s">
        <v>21</v>
      </c>
      <c r="B9">
        <v>7783</v>
      </c>
      <c r="C9" s="26">
        <f t="shared" si="0"/>
        <v>0.55499934395554873</v>
      </c>
    </row>
    <row r="10" spans="1:3" x14ac:dyDescent="0.25">
      <c r="A10" t="s">
        <v>27</v>
      </c>
      <c r="B10">
        <v>3481</v>
      </c>
      <c r="C10" s="26">
        <f t="shared" si="0"/>
        <v>0.2482272537979269</v>
      </c>
    </row>
    <row r="11" spans="1:3" x14ac:dyDescent="0.25">
      <c r="A11" t="s">
        <v>65</v>
      </c>
      <c r="B11">
        <v>2249</v>
      </c>
      <c r="C11" s="26">
        <f t="shared" si="0"/>
        <v>0.16037434466864051</v>
      </c>
    </row>
    <row r="12" spans="1:3" x14ac:dyDescent="0.25">
      <c r="A12" t="s">
        <v>10</v>
      </c>
      <c r="B12">
        <v>1869</v>
      </c>
      <c r="C12" s="26">
        <f t="shared" si="0"/>
        <v>0.1332768564631788</v>
      </c>
    </row>
    <row r="13" spans="1:3" x14ac:dyDescent="0.25">
      <c r="A13" t="s">
        <v>61</v>
      </c>
      <c r="B13">
        <v>1740</v>
      </c>
      <c r="C13" s="26">
        <f t="shared" si="0"/>
        <v>0.12407797230921942</v>
      </c>
    </row>
    <row r="14" spans="1:3" x14ac:dyDescent="0.25">
      <c r="A14" t="s">
        <v>62</v>
      </c>
      <c r="B14">
        <v>1555</v>
      </c>
      <c r="C14" s="26">
        <f t="shared" si="0"/>
        <v>0.11088577410392884</v>
      </c>
    </row>
    <row r="15" spans="1:3" x14ac:dyDescent="0.25">
      <c r="A15" t="s">
        <v>137</v>
      </c>
      <c r="B15">
        <v>1345</v>
      </c>
      <c r="C15" s="26">
        <f t="shared" si="0"/>
        <v>9.5910846411436851E-2</v>
      </c>
    </row>
    <row r="16" spans="1:3" x14ac:dyDescent="0.25">
      <c r="A16" t="s">
        <v>63</v>
      </c>
      <c r="B16">
        <v>1058</v>
      </c>
      <c r="C16" s="26">
        <f t="shared" si="0"/>
        <v>7.5445111898364448E-2</v>
      </c>
    </row>
    <row r="17" spans="1:3" x14ac:dyDescent="0.25">
      <c r="A17" t="s">
        <v>17</v>
      </c>
      <c r="B17">
        <v>773</v>
      </c>
      <c r="C17" s="26">
        <f t="shared" si="0"/>
        <v>5.5121995744268168E-2</v>
      </c>
    </row>
    <row r="18" spans="1:3" x14ac:dyDescent="0.25">
      <c r="A18" t="s">
        <v>9</v>
      </c>
      <c r="B18">
        <v>700</v>
      </c>
      <c r="C18" s="26">
        <f t="shared" si="0"/>
        <v>4.9916425641639998E-2</v>
      </c>
    </row>
    <row r="19" spans="1:3" x14ac:dyDescent="0.25">
      <c r="A19" t="s">
        <v>58</v>
      </c>
      <c r="B19">
        <v>173</v>
      </c>
      <c r="C19" s="26">
        <f t="shared" si="0"/>
        <v>1.2336488051433885E-2</v>
      </c>
    </row>
    <row r="20" spans="1:3" x14ac:dyDescent="0.25">
      <c r="A20" t="s">
        <v>59</v>
      </c>
      <c r="B20">
        <v>117</v>
      </c>
      <c r="C20" s="26">
        <f t="shared" si="0"/>
        <v>8.3431740001026853E-3</v>
      </c>
    </row>
    <row r="21" spans="1:3" x14ac:dyDescent="0.25">
      <c r="A21" t="s">
        <v>12</v>
      </c>
      <c r="B21">
        <v>98</v>
      </c>
      <c r="C21" s="26">
        <f t="shared" si="0"/>
        <v>6.9882995898295991E-3</v>
      </c>
    </row>
    <row r="22" spans="1:3" x14ac:dyDescent="0.25">
      <c r="A22" t="s">
        <v>16</v>
      </c>
      <c r="B22">
        <v>47</v>
      </c>
      <c r="C22" s="26">
        <f t="shared" si="0"/>
        <v>3.3515314359386854E-3</v>
      </c>
    </row>
    <row r="23" spans="1:3" x14ac:dyDescent="0.25">
      <c r="A23" t="s">
        <v>13</v>
      </c>
      <c r="B23">
        <v>46</v>
      </c>
      <c r="C23" s="26">
        <f t="shared" si="0"/>
        <v>3.2802222564506283E-3</v>
      </c>
    </row>
    <row r="24" spans="1:3" x14ac:dyDescent="0.25">
      <c r="A24" t="s">
        <v>18</v>
      </c>
      <c r="B24">
        <v>29</v>
      </c>
      <c r="C24" s="26">
        <f t="shared" si="0"/>
        <v>2.0679662051536572E-3</v>
      </c>
    </row>
    <row r="25" spans="1:3" x14ac:dyDescent="0.25">
      <c r="A25" t="s">
        <v>139</v>
      </c>
      <c r="B25">
        <v>14</v>
      </c>
      <c r="C25" s="26">
        <f t="shared" si="0"/>
        <v>9.9832851283279981E-4</v>
      </c>
    </row>
    <row r="26" spans="1:3" x14ac:dyDescent="0.25">
      <c r="A26" t="s">
        <v>138</v>
      </c>
      <c r="B26">
        <v>4</v>
      </c>
      <c r="C26" s="26">
        <f t="shared" si="0"/>
        <v>2.8523671795222856E-4</v>
      </c>
    </row>
    <row r="27" spans="1:3" x14ac:dyDescent="0.25">
      <c r="A27" t="s">
        <v>14</v>
      </c>
      <c r="B27">
        <v>3</v>
      </c>
      <c r="C27" s="26">
        <f t="shared" si="0"/>
        <v>2.139275384641714E-4</v>
      </c>
    </row>
    <row r="28" spans="1:3" x14ac:dyDescent="0.25">
      <c r="A28" t="s">
        <v>140</v>
      </c>
      <c r="B28">
        <v>1</v>
      </c>
      <c r="C28" s="26">
        <f t="shared" si="0"/>
        <v>7.1309179488057139E-5</v>
      </c>
    </row>
    <row r="30" spans="1:3" x14ac:dyDescent="0.25">
      <c r="B30" s="60">
        <f>SUM(B2:B29)</f>
        <v>1402344</v>
      </c>
    </row>
    <row r="33" spans="1:1" x14ac:dyDescent="0.25">
      <c r="A33">
        <v>815885</v>
      </c>
    </row>
    <row r="34" spans="1:1" x14ac:dyDescent="0.25">
      <c r="A34">
        <v>487619</v>
      </c>
    </row>
    <row r="35" spans="1:1" x14ac:dyDescent="0.25">
      <c r="A35">
        <v>33390</v>
      </c>
    </row>
    <row r="36" spans="1:1" x14ac:dyDescent="0.25">
      <c r="A36">
        <v>11212</v>
      </c>
    </row>
    <row r="37" spans="1:1" x14ac:dyDescent="0.25">
      <c r="A37">
        <v>10699</v>
      </c>
    </row>
    <row r="38" spans="1:1" x14ac:dyDescent="0.25">
      <c r="A38">
        <v>10523</v>
      </c>
    </row>
    <row r="39" spans="1:1" x14ac:dyDescent="0.25">
      <c r="A39">
        <v>9931</v>
      </c>
    </row>
    <row r="40" spans="1:1" x14ac:dyDescent="0.25">
      <c r="A40">
        <v>7783</v>
      </c>
    </row>
    <row r="41" spans="1:1" x14ac:dyDescent="0.25">
      <c r="A41">
        <v>3481</v>
      </c>
    </row>
    <row r="42" spans="1:1" x14ac:dyDescent="0.25">
      <c r="A42">
        <v>2249</v>
      </c>
    </row>
    <row r="43" spans="1:1" x14ac:dyDescent="0.25">
      <c r="A43">
        <v>1869</v>
      </c>
    </row>
    <row r="44" spans="1:1" x14ac:dyDescent="0.25">
      <c r="A44">
        <v>1740</v>
      </c>
    </row>
    <row r="45" spans="1:1" x14ac:dyDescent="0.25">
      <c r="A45">
        <v>1555</v>
      </c>
    </row>
    <row r="46" spans="1:1" x14ac:dyDescent="0.25">
      <c r="A46">
        <v>1345</v>
      </c>
    </row>
    <row r="47" spans="1:1" x14ac:dyDescent="0.25">
      <c r="A47">
        <v>1058</v>
      </c>
    </row>
    <row r="48" spans="1:1" x14ac:dyDescent="0.25">
      <c r="A48">
        <v>773</v>
      </c>
    </row>
    <row r="49" spans="1:1" x14ac:dyDescent="0.25">
      <c r="A49">
        <v>700</v>
      </c>
    </row>
    <row r="50" spans="1:1" x14ac:dyDescent="0.25">
      <c r="A50">
        <v>173</v>
      </c>
    </row>
    <row r="51" spans="1:1" x14ac:dyDescent="0.25">
      <c r="A51">
        <v>117</v>
      </c>
    </row>
    <row r="52" spans="1:1" x14ac:dyDescent="0.25">
      <c r="A52">
        <v>98</v>
      </c>
    </row>
    <row r="53" spans="1:1" x14ac:dyDescent="0.25">
      <c r="A53">
        <v>47</v>
      </c>
    </row>
    <row r="54" spans="1:1" x14ac:dyDescent="0.25">
      <c r="A54">
        <v>46</v>
      </c>
    </row>
    <row r="55" spans="1:1" x14ac:dyDescent="0.25">
      <c r="A55">
        <v>29</v>
      </c>
    </row>
    <row r="56" spans="1:1" x14ac:dyDescent="0.25">
      <c r="A56">
        <v>14</v>
      </c>
    </row>
    <row r="57" spans="1:1" x14ac:dyDescent="0.25">
      <c r="A57">
        <v>4</v>
      </c>
    </row>
    <row r="58" spans="1:1" x14ac:dyDescent="0.25">
      <c r="A58">
        <v>3</v>
      </c>
    </row>
    <row r="59" spans="1:1" x14ac:dyDescent="0.25">
      <c r="A59">
        <v>1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03E26-BA4A-42EA-8C7E-3016E7302886}">
  <dimension ref="A1:F32"/>
  <sheetViews>
    <sheetView workbookViewId="0">
      <selection sqref="A1:F1"/>
    </sheetView>
  </sheetViews>
  <sheetFormatPr defaultRowHeight="15" x14ac:dyDescent="0.25"/>
  <cols>
    <col min="1" max="1" width="13.85546875" customWidth="1"/>
    <col min="2" max="2" width="22.140625" customWidth="1"/>
    <col min="3" max="3" width="21" customWidth="1"/>
    <col min="4" max="4" width="15.5703125" customWidth="1"/>
    <col min="5" max="5" width="24.5703125" customWidth="1"/>
    <col min="6" max="6" width="23.42578125" bestFit="1" customWidth="1"/>
  </cols>
  <sheetData>
    <row r="1" spans="1:6" x14ac:dyDescent="0.25">
      <c r="A1" s="58" t="s">
        <v>3</v>
      </c>
      <c r="B1" s="58" t="s">
        <v>0</v>
      </c>
      <c r="C1" s="58" t="s">
        <v>1</v>
      </c>
      <c r="D1" s="58" t="s">
        <v>2</v>
      </c>
      <c r="E1" s="58" t="s">
        <v>19</v>
      </c>
      <c r="F1" s="58" t="s">
        <v>20</v>
      </c>
    </row>
    <row r="2" spans="1:6" x14ac:dyDescent="0.25">
      <c r="A2" s="2">
        <v>45444</v>
      </c>
      <c r="B2" s="1">
        <v>706268</v>
      </c>
      <c r="C2" s="1">
        <v>47001</v>
      </c>
      <c r="D2" s="1">
        <v>753269</v>
      </c>
      <c r="E2" s="1">
        <v>93.76</v>
      </c>
      <c r="F2" s="11">
        <v>99.86</v>
      </c>
    </row>
    <row r="3" spans="1:6" x14ac:dyDescent="0.25">
      <c r="A3" s="2">
        <v>45445</v>
      </c>
      <c r="B3" s="1">
        <v>639118</v>
      </c>
      <c r="C3" s="1">
        <v>45327</v>
      </c>
      <c r="D3" s="1">
        <v>684445</v>
      </c>
      <c r="E3" s="1">
        <v>93.37</v>
      </c>
      <c r="F3" s="11">
        <v>99.85</v>
      </c>
    </row>
    <row r="4" spans="1:6" x14ac:dyDescent="0.25">
      <c r="A4" s="2">
        <v>45446</v>
      </c>
      <c r="B4" s="1">
        <v>739886</v>
      </c>
      <c r="C4" s="1">
        <v>45977</v>
      </c>
      <c r="D4" s="1">
        <v>785863</v>
      </c>
      <c r="E4" s="1">
        <v>94.14</v>
      </c>
      <c r="F4" s="11">
        <v>99.68</v>
      </c>
    </row>
    <row r="5" spans="1:6" x14ac:dyDescent="0.25">
      <c r="A5" s="2">
        <v>45447</v>
      </c>
      <c r="B5" s="1">
        <v>729140</v>
      </c>
      <c r="C5" s="1">
        <v>50623</v>
      </c>
      <c r="D5" s="1">
        <v>779763</v>
      </c>
      <c r="E5" s="1">
        <v>93.51</v>
      </c>
      <c r="F5" s="11">
        <v>99.39</v>
      </c>
    </row>
    <row r="6" spans="1:6" x14ac:dyDescent="0.25">
      <c r="A6" s="2">
        <v>45448</v>
      </c>
      <c r="B6" s="1">
        <v>660310</v>
      </c>
      <c r="C6" s="1">
        <v>46037</v>
      </c>
      <c r="D6" s="1">
        <v>706347</v>
      </c>
      <c r="E6" s="1">
        <v>93.48</v>
      </c>
      <c r="F6" s="11">
        <v>99.51</v>
      </c>
    </row>
    <row r="7" spans="1:6" x14ac:dyDescent="0.25">
      <c r="A7" s="2">
        <v>45449</v>
      </c>
      <c r="B7" s="1">
        <v>658947</v>
      </c>
      <c r="C7" s="1">
        <v>44178</v>
      </c>
      <c r="D7" s="1">
        <v>703125</v>
      </c>
      <c r="E7" s="1">
        <v>93.72</v>
      </c>
      <c r="F7" s="11">
        <v>99.56</v>
      </c>
    </row>
    <row r="8" spans="1:6" x14ac:dyDescent="0.25">
      <c r="A8" s="2">
        <v>45450</v>
      </c>
      <c r="B8" s="1">
        <v>712978</v>
      </c>
      <c r="C8" s="1">
        <v>47680</v>
      </c>
      <c r="D8" s="1">
        <v>760658</v>
      </c>
      <c r="E8" s="1">
        <v>93.73</v>
      </c>
      <c r="F8" s="11">
        <v>99.47</v>
      </c>
    </row>
    <row r="9" spans="1:6" x14ac:dyDescent="0.25">
      <c r="A9" s="2">
        <v>45451</v>
      </c>
      <c r="B9" s="1">
        <v>695231</v>
      </c>
      <c r="C9" s="1">
        <v>48915</v>
      </c>
      <c r="D9" s="1">
        <v>744146</v>
      </c>
      <c r="E9" s="1">
        <v>93.43</v>
      </c>
      <c r="F9" s="11">
        <v>99.43</v>
      </c>
    </row>
    <row r="10" spans="1:6" x14ac:dyDescent="0.25">
      <c r="A10" s="2">
        <v>45452</v>
      </c>
      <c r="B10" s="1">
        <v>636216</v>
      </c>
      <c r="C10" s="1">
        <v>48463</v>
      </c>
      <c r="D10" s="1">
        <v>684679</v>
      </c>
      <c r="E10" s="1">
        <v>92.92</v>
      </c>
      <c r="F10" s="11">
        <v>99.43</v>
      </c>
    </row>
    <row r="11" spans="1:6" x14ac:dyDescent="0.25">
      <c r="A11" s="2">
        <v>45453</v>
      </c>
      <c r="B11" s="1">
        <v>692684</v>
      </c>
      <c r="C11" s="1">
        <v>47322</v>
      </c>
      <c r="D11" s="1">
        <v>740006</v>
      </c>
      <c r="E11" s="1">
        <v>93.61</v>
      </c>
      <c r="F11" s="11">
        <v>99.51</v>
      </c>
    </row>
    <row r="12" spans="1:6" x14ac:dyDescent="0.25">
      <c r="A12" s="2">
        <v>45454</v>
      </c>
      <c r="B12" s="1">
        <v>710806</v>
      </c>
      <c r="C12" s="1">
        <v>47312</v>
      </c>
      <c r="D12" s="1">
        <v>758118</v>
      </c>
      <c r="E12" s="1">
        <v>93.76</v>
      </c>
      <c r="F12" s="11">
        <v>99.43</v>
      </c>
    </row>
    <row r="13" spans="1:6" x14ac:dyDescent="0.25">
      <c r="A13" s="2">
        <v>45455</v>
      </c>
      <c r="B13" s="1">
        <v>649991</v>
      </c>
      <c r="C13" s="1">
        <v>46363</v>
      </c>
      <c r="D13" s="1">
        <v>696354</v>
      </c>
      <c r="E13" s="1">
        <v>93.34</v>
      </c>
      <c r="F13" s="11">
        <v>99.48</v>
      </c>
    </row>
    <row r="14" spans="1:6" x14ac:dyDescent="0.25">
      <c r="A14" s="2">
        <v>45456</v>
      </c>
      <c r="B14" s="1">
        <v>569282</v>
      </c>
      <c r="C14" s="1">
        <v>42786</v>
      </c>
      <c r="D14" s="1">
        <v>612068</v>
      </c>
      <c r="E14" s="1">
        <v>93.01</v>
      </c>
      <c r="F14" s="11">
        <v>99.81</v>
      </c>
    </row>
    <row r="15" spans="1:6" x14ac:dyDescent="0.25">
      <c r="A15" s="2">
        <v>45457</v>
      </c>
      <c r="B15" s="1">
        <v>688728</v>
      </c>
      <c r="C15" s="1">
        <v>42862</v>
      </c>
      <c r="D15" s="1">
        <v>731590</v>
      </c>
      <c r="E15" s="1">
        <v>94.14</v>
      </c>
      <c r="F15" s="11">
        <v>99.71</v>
      </c>
    </row>
    <row r="16" spans="1:6" x14ac:dyDescent="0.25">
      <c r="A16" s="2">
        <v>45458</v>
      </c>
      <c r="B16" s="1">
        <v>741860</v>
      </c>
      <c r="C16" s="1">
        <v>50959</v>
      </c>
      <c r="D16" s="1">
        <v>792819</v>
      </c>
      <c r="E16" s="1">
        <v>93.57</v>
      </c>
      <c r="F16" s="11">
        <v>99.84</v>
      </c>
    </row>
    <row r="17" spans="1:6" x14ac:dyDescent="0.25">
      <c r="A17" s="2">
        <v>45459</v>
      </c>
      <c r="B17" s="1">
        <v>695482</v>
      </c>
      <c r="C17" s="1">
        <v>54798</v>
      </c>
      <c r="D17" s="1">
        <v>750280</v>
      </c>
      <c r="E17" s="1">
        <v>92.7</v>
      </c>
      <c r="F17" s="11">
        <v>99.81</v>
      </c>
    </row>
    <row r="18" spans="1:6" x14ac:dyDescent="0.25">
      <c r="A18" s="2">
        <v>45460</v>
      </c>
      <c r="B18" s="1">
        <v>710433</v>
      </c>
      <c r="C18" s="1">
        <v>52755</v>
      </c>
      <c r="D18" s="1">
        <v>763188</v>
      </c>
      <c r="E18" s="1">
        <v>93.09</v>
      </c>
      <c r="F18" s="11">
        <v>99.83</v>
      </c>
    </row>
    <row r="19" spans="1:6" x14ac:dyDescent="0.25">
      <c r="A19" s="2">
        <v>45461</v>
      </c>
      <c r="B19" s="1">
        <v>770367</v>
      </c>
      <c r="C19" s="1">
        <v>54164</v>
      </c>
      <c r="D19" s="1">
        <v>824531</v>
      </c>
      <c r="E19" s="1">
        <v>93.43</v>
      </c>
      <c r="F19" s="11">
        <v>99.84</v>
      </c>
    </row>
    <row r="20" spans="1:6" x14ac:dyDescent="0.25">
      <c r="A20" s="2">
        <v>45462</v>
      </c>
      <c r="B20" s="1">
        <v>635542</v>
      </c>
      <c r="C20" s="1">
        <v>46235</v>
      </c>
      <c r="D20" s="1">
        <v>681777</v>
      </c>
      <c r="E20" s="1">
        <v>93.22</v>
      </c>
      <c r="F20" s="11">
        <v>99.69</v>
      </c>
    </row>
    <row r="21" spans="1:6" x14ac:dyDescent="0.25">
      <c r="A21" s="2">
        <v>45463</v>
      </c>
      <c r="B21" s="1">
        <v>606710</v>
      </c>
      <c r="C21" s="1">
        <v>41777</v>
      </c>
      <c r="D21" s="1">
        <v>648487</v>
      </c>
      <c r="E21" s="1">
        <v>93.56</v>
      </c>
      <c r="F21" s="11">
        <v>99.74</v>
      </c>
    </row>
    <row r="22" spans="1:6" x14ac:dyDescent="0.25">
      <c r="A22" s="2">
        <v>45464</v>
      </c>
      <c r="B22" s="1">
        <v>688244</v>
      </c>
      <c r="C22" s="1">
        <v>43262</v>
      </c>
      <c r="D22" s="1">
        <v>731506</v>
      </c>
      <c r="E22" s="1">
        <v>94.09</v>
      </c>
      <c r="F22" s="11">
        <v>99.86</v>
      </c>
    </row>
    <row r="23" spans="1:6" x14ac:dyDescent="0.25">
      <c r="A23" s="2">
        <v>45465</v>
      </c>
      <c r="B23" s="1">
        <v>669292</v>
      </c>
      <c r="C23" s="1">
        <v>46321</v>
      </c>
      <c r="D23" s="1">
        <v>715613</v>
      </c>
      <c r="E23" s="1">
        <v>93.53</v>
      </c>
      <c r="F23" s="11">
        <v>99.87</v>
      </c>
    </row>
    <row r="24" spans="1:6" x14ac:dyDescent="0.25">
      <c r="A24" s="2">
        <v>45466</v>
      </c>
      <c r="B24" s="27">
        <v>634330</v>
      </c>
      <c r="C24" s="27">
        <v>42994</v>
      </c>
      <c r="D24" s="27">
        <v>677324</v>
      </c>
      <c r="E24" s="27">
        <v>93.65</v>
      </c>
      <c r="F24" s="11">
        <v>99.85</v>
      </c>
    </row>
    <row r="25" spans="1:6" x14ac:dyDescent="0.25">
      <c r="A25" s="2">
        <v>45467</v>
      </c>
      <c r="B25" s="27">
        <v>671061</v>
      </c>
      <c r="C25" s="27">
        <v>44610</v>
      </c>
      <c r="D25" s="27">
        <v>715671</v>
      </c>
      <c r="E25" s="27">
        <v>93.77</v>
      </c>
      <c r="F25" s="11">
        <v>99.77</v>
      </c>
    </row>
    <row r="26" spans="1:6" x14ac:dyDescent="0.25">
      <c r="A26" s="2">
        <v>45468</v>
      </c>
      <c r="B26" s="27">
        <v>697759</v>
      </c>
      <c r="C26" s="27">
        <v>43585</v>
      </c>
      <c r="D26" s="27">
        <v>741344</v>
      </c>
      <c r="E26" s="27">
        <v>94.12</v>
      </c>
      <c r="F26" s="11">
        <v>99.79</v>
      </c>
    </row>
    <row r="27" spans="1:6" x14ac:dyDescent="0.25">
      <c r="A27" s="2">
        <v>45469</v>
      </c>
      <c r="B27" s="27">
        <v>635463</v>
      </c>
      <c r="C27" s="27">
        <v>41969</v>
      </c>
      <c r="D27" s="27">
        <v>677432</v>
      </c>
      <c r="E27" s="27">
        <v>93.8</v>
      </c>
      <c r="F27" s="1">
        <v>99.85</v>
      </c>
    </row>
    <row r="28" spans="1:6" x14ac:dyDescent="0.25">
      <c r="A28" s="2">
        <v>45470</v>
      </c>
      <c r="B28" s="27">
        <v>603463</v>
      </c>
      <c r="C28" s="27">
        <v>40577</v>
      </c>
      <c r="D28" s="27">
        <v>644040</v>
      </c>
      <c r="E28" s="27">
        <v>93.7</v>
      </c>
      <c r="F28" s="11">
        <v>99.86</v>
      </c>
    </row>
    <row r="29" spans="1:6" x14ac:dyDescent="0.25">
      <c r="A29" s="2">
        <v>45471</v>
      </c>
      <c r="B29" s="27">
        <v>709841</v>
      </c>
      <c r="C29" s="27">
        <v>42412</v>
      </c>
      <c r="D29" s="27">
        <v>752253</v>
      </c>
      <c r="E29" s="27">
        <v>94.36</v>
      </c>
      <c r="F29" s="11">
        <v>99.85</v>
      </c>
    </row>
    <row r="30" spans="1:6" x14ac:dyDescent="0.25">
      <c r="A30" s="2">
        <v>45472</v>
      </c>
      <c r="B30" s="27">
        <v>12896223</v>
      </c>
      <c r="C30" s="27">
        <v>1195135</v>
      </c>
      <c r="D30" s="27">
        <v>14091358</v>
      </c>
      <c r="E30" s="27">
        <v>91.52</v>
      </c>
      <c r="F30" s="11">
        <v>99.68</v>
      </c>
    </row>
    <row r="31" spans="1:6" x14ac:dyDescent="0.25">
      <c r="A31" s="2">
        <v>45473</v>
      </c>
      <c r="B31" s="27">
        <v>611981</v>
      </c>
      <c r="C31" s="27">
        <v>44691</v>
      </c>
      <c r="D31" s="27">
        <v>656672</v>
      </c>
      <c r="E31" s="27">
        <v>93.19</v>
      </c>
      <c r="F31" s="1">
        <v>99.74</v>
      </c>
    </row>
    <row r="32" spans="1:6" x14ac:dyDescent="0.25">
      <c r="A32" s="2">
        <v>45474</v>
      </c>
      <c r="B32" s="33">
        <v>673421</v>
      </c>
      <c r="C32" s="33">
        <v>43366</v>
      </c>
      <c r="D32" s="33">
        <v>716787</v>
      </c>
      <c r="E32" s="33">
        <v>93.95</v>
      </c>
      <c r="F32">
        <v>99.87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F52C4-815C-4952-AA18-5C74D75AF313}">
  <dimension ref="A1:C63"/>
  <sheetViews>
    <sheetView topLeftCell="A9" zoomScale="120" zoomScaleNormal="120" workbookViewId="0">
      <selection sqref="A1:C1"/>
    </sheetView>
  </sheetViews>
  <sheetFormatPr defaultRowHeight="15" x14ac:dyDescent="0.25"/>
  <cols>
    <col min="1" max="1" width="44.5703125" bestFit="1" customWidth="1"/>
    <col min="2" max="2" width="8.28515625" bestFit="1" customWidth="1"/>
    <col min="3" max="3" width="11.85546875" customWidth="1"/>
  </cols>
  <sheetData>
    <row r="1" spans="1:3" x14ac:dyDescent="0.25">
      <c r="A1" s="59" t="s">
        <v>4</v>
      </c>
      <c r="B1" s="59" t="s">
        <v>5</v>
      </c>
      <c r="C1" s="59" t="s">
        <v>6</v>
      </c>
    </row>
    <row r="2" spans="1:3" x14ac:dyDescent="0.25">
      <c r="A2" t="s">
        <v>25</v>
      </c>
      <c r="B2">
        <v>786719</v>
      </c>
      <c r="C2" s="26">
        <f>B2/1355918%</f>
        <v>58.02113402137887</v>
      </c>
    </row>
    <row r="3" spans="1:3" x14ac:dyDescent="0.25">
      <c r="A3" t="s">
        <v>26</v>
      </c>
      <c r="B3">
        <v>490920</v>
      </c>
      <c r="C3" s="26">
        <f t="shared" ref="C3:C27" si="0">B3/1355918%</f>
        <v>36.205729255013942</v>
      </c>
    </row>
    <row r="4" spans="1:3" x14ac:dyDescent="0.25">
      <c r="A4" t="s">
        <v>22</v>
      </c>
      <c r="B4">
        <v>29495</v>
      </c>
      <c r="C4" s="26">
        <f t="shared" si="0"/>
        <v>2.1752790360479026</v>
      </c>
    </row>
    <row r="5" spans="1:3" x14ac:dyDescent="0.25">
      <c r="A5" t="s">
        <v>7</v>
      </c>
      <c r="B5">
        <v>20067</v>
      </c>
      <c r="C5" s="26">
        <f t="shared" si="0"/>
        <v>1.479956752546983</v>
      </c>
    </row>
    <row r="6" spans="1:3" x14ac:dyDescent="0.25">
      <c r="A6" t="s">
        <v>24</v>
      </c>
      <c r="B6">
        <v>9356</v>
      </c>
      <c r="C6" s="26">
        <f t="shared" si="0"/>
        <v>0.69001222787808703</v>
      </c>
    </row>
    <row r="7" spans="1:3" x14ac:dyDescent="0.25">
      <c r="A7" t="s">
        <v>29</v>
      </c>
      <c r="B7">
        <v>9005</v>
      </c>
      <c r="C7" s="26">
        <f t="shared" si="0"/>
        <v>0.66412570671677784</v>
      </c>
    </row>
    <row r="8" spans="1:3" x14ac:dyDescent="0.25">
      <c r="A8" t="s">
        <v>10</v>
      </c>
      <c r="B8">
        <v>1888</v>
      </c>
      <c r="C8" s="26">
        <f t="shared" si="0"/>
        <v>0.13924145855427836</v>
      </c>
    </row>
    <row r="9" spans="1:3" x14ac:dyDescent="0.25">
      <c r="A9" t="s">
        <v>61</v>
      </c>
      <c r="B9">
        <v>1842</v>
      </c>
      <c r="C9" s="26">
        <f t="shared" si="0"/>
        <v>0.13584892301746859</v>
      </c>
    </row>
    <row r="10" spans="1:3" x14ac:dyDescent="0.25">
      <c r="A10" t="s">
        <v>62</v>
      </c>
      <c r="B10">
        <v>1433</v>
      </c>
      <c r="C10" s="26">
        <f t="shared" si="0"/>
        <v>0.10568485704887759</v>
      </c>
    </row>
    <row r="11" spans="1:3" x14ac:dyDescent="0.25">
      <c r="A11" t="s">
        <v>65</v>
      </c>
      <c r="B11">
        <v>1380</v>
      </c>
      <c r="C11" s="26">
        <f t="shared" si="0"/>
        <v>0.10177606610429243</v>
      </c>
    </row>
    <row r="12" spans="1:3" x14ac:dyDescent="0.25">
      <c r="A12" t="s">
        <v>58</v>
      </c>
      <c r="B12">
        <v>1082</v>
      </c>
      <c r="C12" s="26">
        <f t="shared" si="0"/>
        <v>7.979833588756842E-2</v>
      </c>
    </row>
    <row r="13" spans="1:3" x14ac:dyDescent="0.25">
      <c r="A13" t="s">
        <v>137</v>
      </c>
      <c r="B13">
        <v>978</v>
      </c>
      <c r="C13" s="26">
        <f t="shared" si="0"/>
        <v>7.2128255543476821E-2</v>
      </c>
    </row>
    <row r="14" spans="1:3" x14ac:dyDescent="0.25">
      <c r="A14" t="s">
        <v>9</v>
      </c>
      <c r="B14">
        <v>788</v>
      </c>
      <c r="C14" s="26">
        <f t="shared" si="0"/>
        <v>5.8115608761001768E-2</v>
      </c>
    </row>
    <row r="15" spans="1:3" x14ac:dyDescent="0.25">
      <c r="A15" t="s">
        <v>63</v>
      </c>
      <c r="B15">
        <v>184</v>
      </c>
      <c r="C15" s="26">
        <f t="shared" si="0"/>
        <v>1.3570142147238992E-2</v>
      </c>
    </row>
    <row r="16" spans="1:3" x14ac:dyDescent="0.25">
      <c r="A16" t="s">
        <v>55</v>
      </c>
      <c r="B16">
        <v>182</v>
      </c>
      <c r="C16" s="26">
        <f t="shared" si="0"/>
        <v>1.3422640602160307E-2</v>
      </c>
    </row>
    <row r="17" spans="1:3" x14ac:dyDescent="0.25">
      <c r="A17" t="s">
        <v>17</v>
      </c>
      <c r="B17">
        <v>161</v>
      </c>
      <c r="C17" s="26">
        <f t="shared" si="0"/>
        <v>1.1873874378834118E-2</v>
      </c>
    </row>
    <row r="18" spans="1:3" x14ac:dyDescent="0.25">
      <c r="A18" t="s">
        <v>14</v>
      </c>
      <c r="B18">
        <v>112</v>
      </c>
      <c r="C18" s="26">
        <f t="shared" si="0"/>
        <v>8.2600865244063428E-3</v>
      </c>
    </row>
    <row r="19" spans="1:3" x14ac:dyDescent="0.25">
      <c r="A19" t="s">
        <v>139</v>
      </c>
      <c r="B19">
        <v>111</v>
      </c>
      <c r="C19" s="26">
        <f t="shared" si="0"/>
        <v>8.1863357518670004E-3</v>
      </c>
    </row>
    <row r="20" spans="1:3" x14ac:dyDescent="0.25">
      <c r="A20" t="s">
        <v>56</v>
      </c>
      <c r="B20">
        <v>50</v>
      </c>
      <c r="C20" s="26">
        <f t="shared" si="0"/>
        <v>3.6875386269671173E-3</v>
      </c>
    </row>
    <row r="21" spans="1:3" x14ac:dyDescent="0.25">
      <c r="A21" t="s">
        <v>12</v>
      </c>
      <c r="B21">
        <v>40</v>
      </c>
      <c r="C21" s="26">
        <f t="shared" si="0"/>
        <v>2.9500309015736939E-3</v>
      </c>
    </row>
    <row r="22" spans="1:3" x14ac:dyDescent="0.25">
      <c r="A22" t="s">
        <v>21</v>
      </c>
      <c r="B22">
        <v>39</v>
      </c>
      <c r="C22" s="26">
        <f t="shared" si="0"/>
        <v>2.8762801290343515E-3</v>
      </c>
    </row>
    <row r="23" spans="1:3" x14ac:dyDescent="0.25">
      <c r="A23" t="s">
        <v>13</v>
      </c>
      <c r="B23">
        <v>28</v>
      </c>
      <c r="C23" s="26">
        <f t="shared" si="0"/>
        <v>2.0650216311015857E-3</v>
      </c>
    </row>
    <row r="24" spans="1:3" x14ac:dyDescent="0.25">
      <c r="A24" t="s">
        <v>28</v>
      </c>
      <c r="B24">
        <v>18</v>
      </c>
      <c r="C24" s="26">
        <f t="shared" si="0"/>
        <v>1.3275139057081623E-3</v>
      </c>
    </row>
    <row r="25" spans="1:3" x14ac:dyDescent="0.25">
      <c r="A25" t="s">
        <v>59</v>
      </c>
      <c r="B25">
        <v>15</v>
      </c>
      <c r="C25" s="26">
        <f t="shared" si="0"/>
        <v>1.1062615880901353E-3</v>
      </c>
    </row>
    <row r="26" spans="1:3" x14ac:dyDescent="0.25">
      <c r="A26" t="s">
        <v>16</v>
      </c>
      <c r="B26">
        <v>14</v>
      </c>
      <c r="C26" s="26">
        <f t="shared" si="0"/>
        <v>1.0325108155507929E-3</v>
      </c>
    </row>
    <row r="27" spans="1:3" x14ac:dyDescent="0.25">
      <c r="A27" t="s">
        <v>18</v>
      </c>
      <c r="B27">
        <v>7</v>
      </c>
      <c r="C27" s="26">
        <f t="shared" si="0"/>
        <v>5.1625540777539643E-4</v>
      </c>
    </row>
    <row r="28" spans="1:3" x14ac:dyDescent="0.25">
      <c r="A28" t="s">
        <v>138</v>
      </c>
      <c r="B28">
        <v>2</v>
      </c>
      <c r="C28" s="26"/>
    </row>
    <row r="29" spans="1:3" x14ac:dyDescent="0.25">
      <c r="A29" t="s">
        <v>140</v>
      </c>
      <c r="B29">
        <v>2</v>
      </c>
      <c r="C29" s="26"/>
    </row>
    <row r="30" spans="1:3" x14ac:dyDescent="0.25">
      <c r="C30" s="26"/>
    </row>
    <row r="33" spans="1:2" x14ac:dyDescent="0.25">
      <c r="B33" s="51">
        <f>SUM(B2:B29)</f>
        <v>1355918</v>
      </c>
    </row>
    <row r="36" spans="1:2" x14ac:dyDescent="0.25">
      <c r="A36">
        <v>786719</v>
      </c>
    </row>
    <row r="37" spans="1:2" x14ac:dyDescent="0.25">
      <c r="A37">
        <v>490920</v>
      </c>
    </row>
    <row r="38" spans="1:2" x14ac:dyDescent="0.25">
      <c r="A38">
        <v>29495</v>
      </c>
    </row>
    <row r="39" spans="1:2" x14ac:dyDescent="0.25">
      <c r="A39">
        <v>20067</v>
      </c>
    </row>
    <row r="40" spans="1:2" x14ac:dyDescent="0.25">
      <c r="A40">
        <v>9356</v>
      </c>
    </row>
    <row r="41" spans="1:2" x14ac:dyDescent="0.25">
      <c r="A41">
        <v>9005</v>
      </c>
    </row>
    <row r="42" spans="1:2" x14ac:dyDescent="0.25">
      <c r="A42">
        <v>1888</v>
      </c>
    </row>
    <row r="43" spans="1:2" x14ac:dyDescent="0.25">
      <c r="A43">
        <v>1842</v>
      </c>
    </row>
    <row r="44" spans="1:2" x14ac:dyDescent="0.25">
      <c r="A44">
        <v>1433</v>
      </c>
    </row>
    <row r="45" spans="1:2" x14ac:dyDescent="0.25">
      <c r="A45">
        <v>1380</v>
      </c>
    </row>
    <row r="46" spans="1:2" x14ac:dyDescent="0.25">
      <c r="A46">
        <v>1082</v>
      </c>
    </row>
    <row r="47" spans="1:2" x14ac:dyDescent="0.25">
      <c r="A47">
        <v>978</v>
      </c>
    </row>
    <row r="48" spans="1:2" x14ac:dyDescent="0.25">
      <c r="A48">
        <v>788</v>
      </c>
    </row>
    <row r="49" spans="1:1" x14ac:dyDescent="0.25">
      <c r="A49">
        <v>184</v>
      </c>
    </row>
    <row r="50" spans="1:1" x14ac:dyDescent="0.25">
      <c r="A50">
        <v>182</v>
      </c>
    </row>
    <row r="51" spans="1:1" x14ac:dyDescent="0.25">
      <c r="A51">
        <v>161</v>
      </c>
    </row>
    <row r="52" spans="1:1" x14ac:dyDescent="0.25">
      <c r="A52">
        <v>112</v>
      </c>
    </row>
    <row r="53" spans="1:1" x14ac:dyDescent="0.25">
      <c r="A53">
        <v>111</v>
      </c>
    </row>
    <row r="54" spans="1:1" x14ac:dyDescent="0.25">
      <c r="A54">
        <v>50</v>
      </c>
    </row>
    <row r="55" spans="1:1" x14ac:dyDescent="0.25">
      <c r="A55">
        <v>40</v>
      </c>
    </row>
    <row r="56" spans="1:1" x14ac:dyDescent="0.25">
      <c r="A56">
        <v>39</v>
      </c>
    </row>
    <row r="57" spans="1:1" x14ac:dyDescent="0.25">
      <c r="A57">
        <v>28</v>
      </c>
    </row>
    <row r="58" spans="1:1" x14ac:dyDescent="0.25">
      <c r="A58">
        <v>18</v>
      </c>
    </row>
    <row r="59" spans="1:1" x14ac:dyDescent="0.25">
      <c r="A59">
        <v>15</v>
      </c>
    </row>
    <row r="60" spans="1:1" x14ac:dyDescent="0.25">
      <c r="A60">
        <v>14</v>
      </c>
    </row>
    <row r="61" spans="1:1" x14ac:dyDescent="0.25">
      <c r="A61">
        <v>7</v>
      </c>
    </row>
    <row r="62" spans="1:1" x14ac:dyDescent="0.25">
      <c r="A62">
        <v>2</v>
      </c>
    </row>
    <row r="63" spans="1:1" x14ac:dyDescent="0.25">
      <c r="A63">
        <v>2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2B280-0C79-44CB-9B26-15A467C7EAA7}">
  <dimension ref="A1:F32"/>
  <sheetViews>
    <sheetView workbookViewId="0">
      <pane ySplit="1" topLeftCell="A2" activePane="bottomLeft" state="frozen"/>
      <selection pane="bottomLeft" activeCell="F27" sqref="F27"/>
    </sheetView>
  </sheetViews>
  <sheetFormatPr defaultRowHeight="15" x14ac:dyDescent="0.25"/>
  <cols>
    <col min="1" max="1" width="10.42578125" bestFit="1" customWidth="1"/>
    <col min="2" max="2" width="12.85546875" customWidth="1"/>
    <col min="3" max="3" width="12" customWidth="1"/>
    <col min="4" max="4" width="11.140625" customWidth="1"/>
    <col min="5" max="5" width="26.5703125" bestFit="1" customWidth="1"/>
    <col min="6" max="6" width="23.42578125" bestFit="1" customWidth="1"/>
  </cols>
  <sheetData>
    <row r="1" spans="1:6" x14ac:dyDescent="0.25">
      <c r="A1" s="58" t="s">
        <v>3</v>
      </c>
      <c r="B1" s="58" t="s">
        <v>0</v>
      </c>
      <c r="C1" s="58" t="s">
        <v>1</v>
      </c>
      <c r="D1" s="58" t="s">
        <v>2</v>
      </c>
      <c r="E1" s="58" t="s">
        <v>19</v>
      </c>
      <c r="F1" s="58" t="s">
        <v>20</v>
      </c>
    </row>
    <row r="2" spans="1:6" x14ac:dyDescent="0.25">
      <c r="A2" s="2">
        <v>45474</v>
      </c>
      <c r="B2" s="27">
        <v>673421</v>
      </c>
      <c r="C2" s="27">
        <v>43366</v>
      </c>
      <c r="D2" s="27">
        <v>716787</v>
      </c>
      <c r="E2" s="27">
        <v>93.95</v>
      </c>
      <c r="F2" s="1">
        <v>99.87</v>
      </c>
    </row>
    <row r="3" spans="1:6" x14ac:dyDescent="0.25">
      <c r="A3" s="54">
        <v>45475</v>
      </c>
      <c r="B3" s="31">
        <v>702278</v>
      </c>
      <c r="C3" s="55">
        <v>46600</v>
      </c>
      <c r="D3" s="61">
        <v>748878</v>
      </c>
      <c r="E3" s="61">
        <v>93.78</v>
      </c>
      <c r="F3" s="56">
        <v>99.83</v>
      </c>
    </row>
    <row r="4" spans="1:6" x14ac:dyDescent="0.25">
      <c r="A4" s="2">
        <v>45476</v>
      </c>
      <c r="B4" s="27">
        <v>625256</v>
      </c>
      <c r="C4" s="27">
        <v>41758</v>
      </c>
      <c r="D4" s="27">
        <v>667014</v>
      </c>
      <c r="E4" s="27">
        <v>93.74</v>
      </c>
      <c r="F4" s="1">
        <v>99.86</v>
      </c>
    </row>
    <row r="5" spans="1:6" x14ac:dyDescent="0.25">
      <c r="A5" s="2">
        <v>45477</v>
      </c>
      <c r="B5" s="27">
        <v>637294</v>
      </c>
      <c r="C5" s="27">
        <v>40704</v>
      </c>
      <c r="D5" s="27">
        <v>677998</v>
      </c>
      <c r="E5" s="27">
        <v>94</v>
      </c>
      <c r="F5" s="1">
        <v>99.84</v>
      </c>
    </row>
    <row r="6" spans="1:6" x14ac:dyDescent="0.25">
      <c r="A6" s="2">
        <v>45478</v>
      </c>
      <c r="B6" s="1">
        <v>691970</v>
      </c>
      <c r="C6" s="1">
        <v>45431</v>
      </c>
      <c r="D6" s="1">
        <v>737401</v>
      </c>
      <c r="E6" s="23">
        <v>93.838999999999999</v>
      </c>
      <c r="F6" s="11">
        <v>99.8</v>
      </c>
    </row>
    <row r="7" spans="1:6" x14ac:dyDescent="0.25">
      <c r="A7" s="2">
        <v>45479</v>
      </c>
      <c r="B7" s="1">
        <v>655468</v>
      </c>
      <c r="C7" s="1">
        <v>45172</v>
      </c>
      <c r="D7" s="1">
        <v>700640</v>
      </c>
      <c r="E7" s="23">
        <v>93.552000000000007</v>
      </c>
      <c r="F7" s="11">
        <v>99.83</v>
      </c>
    </row>
    <row r="8" spans="1:6" x14ac:dyDescent="0.25">
      <c r="A8" s="2">
        <v>45480</v>
      </c>
      <c r="B8" s="1">
        <v>604221</v>
      </c>
      <c r="C8" s="1">
        <v>44967</v>
      </c>
      <c r="D8" s="1">
        <v>649188</v>
      </c>
      <c r="E8" s="23">
        <v>93.072999999999993</v>
      </c>
      <c r="F8" s="11">
        <v>99.97</v>
      </c>
    </row>
    <row r="9" spans="1:6" x14ac:dyDescent="0.25">
      <c r="A9" s="2">
        <v>45481</v>
      </c>
      <c r="B9" s="27">
        <v>724692</v>
      </c>
      <c r="C9" s="27">
        <v>48026</v>
      </c>
      <c r="D9" s="27">
        <v>772718</v>
      </c>
      <c r="E9" s="27">
        <v>93.78</v>
      </c>
      <c r="F9" s="11">
        <v>99.73</v>
      </c>
    </row>
    <row r="10" spans="1:6" x14ac:dyDescent="0.25">
      <c r="A10" s="2">
        <v>45482</v>
      </c>
      <c r="B10" s="27">
        <v>687725</v>
      </c>
      <c r="C10" s="27">
        <v>45651</v>
      </c>
      <c r="D10" s="27">
        <v>733376</v>
      </c>
      <c r="E10" s="27">
        <v>93.78</v>
      </c>
      <c r="F10" s="11">
        <v>99.85</v>
      </c>
    </row>
    <row r="11" spans="1:6" x14ac:dyDescent="0.25">
      <c r="A11" s="2">
        <v>45483</v>
      </c>
      <c r="B11" s="27">
        <v>622092</v>
      </c>
      <c r="C11" s="27">
        <v>43603</v>
      </c>
      <c r="D11" s="27">
        <v>665695</v>
      </c>
      <c r="E11" s="27">
        <v>93.45</v>
      </c>
      <c r="F11" s="11">
        <v>99.73</v>
      </c>
    </row>
    <row r="12" spans="1:6" x14ac:dyDescent="0.25">
      <c r="A12" s="2">
        <v>45484</v>
      </c>
      <c r="B12" s="27">
        <v>641756</v>
      </c>
      <c r="C12" s="27">
        <v>38107</v>
      </c>
      <c r="D12" s="27">
        <v>679863</v>
      </c>
      <c r="E12" s="27">
        <v>94.39</v>
      </c>
      <c r="F12" s="1">
        <v>99.8</v>
      </c>
    </row>
    <row r="13" spans="1:6" x14ac:dyDescent="0.25">
      <c r="A13" s="2">
        <v>45485</v>
      </c>
      <c r="B13" s="1">
        <v>679873</v>
      </c>
      <c r="C13" s="1">
        <v>40730</v>
      </c>
      <c r="D13" s="1">
        <v>720603</v>
      </c>
      <c r="E13" s="1">
        <v>94.34</v>
      </c>
      <c r="F13" s="11">
        <v>99.87</v>
      </c>
    </row>
    <row r="14" spans="1:6" x14ac:dyDescent="0.25">
      <c r="A14" s="2">
        <v>45486</v>
      </c>
      <c r="B14" s="1">
        <v>598568</v>
      </c>
      <c r="C14" s="1">
        <v>40807</v>
      </c>
      <c r="D14" s="1">
        <v>639375</v>
      </c>
      <c r="E14" s="1">
        <v>93.61</v>
      </c>
      <c r="F14" s="11">
        <v>99.87</v>
      </c>
    </row>
    <row r="15" spans="1:6" x14ac:dyDescent="0.25">
      <c r="A15" s="2">
        <v>45487</v>
      </c>
      <c r="B15" s="1">
        <v>579996</v>
      </c>
      <c r="C15" s="1">
        <v>41478</v>
      </c>
      <c r="D15" s="1">
        <v>621474</v>
      </c>
      <c r="E15" s="1">
        <v>93.32</v>
      </c>
      <c r="F15" s="11">
        <v>99.84</v>
      </c>
    </row>
    <row r="16" spans="1:6" x14ac:dyDescent="0.25">
      <c r="A16" s="2">
        <v>45488</v>
      </c>
      <c r="B16" s="27">
        <v>673480</v>
      </c>
      <c r="C16" s="27">
        <v>44709</v>
      </c>
      <c r="D16" s="27">
        <v>718189</v>
      </c>
      <c r="E16" s="27">
        <v>93.77</v>
      </c>
      <c r="F16" s="1">
        <v>99.88</v>
      </c>
    </row>
    <row r="17" spans="1:6" x14ac:dyDescent="0.25">
      <c r="A17" s="2">
        <v>45489</v>
      </c>
      <c r="B17" s="27">
        <v>690360</v>
      </c>
      <c r="C17" s="27">
        <v>46980</v>
      </c>
      <c r="D17" s="27">
        <v>737340</v>
      </c>
      <c r="E17" s="27">
        <v>93.63</v>
      </c>
      <c r="F17" s="1">
        <v>99.82</v>
      </c>
    </row>
    <row r="18" spans="1:6" x14ac:dyDescent="0.25">
      <c r="A18" s="2">
        <v>45490</v>
      </c>
      <c r="B18" s="27">
        <v>612299</v>
      </c>
      <c r="C18" s="27">
        <v>43832</v>
      </c>
      <c r="D18" s="27">
        <v>656131</v>
      </c>
      <c r="E18" s="27">
        <v>93.32</v>
      </c>
      <c r="F18" s="1">
        <v>99.86</v>
      </c>
    </row>
    <row r="19" spans="1:6" x14ac:dyDescent="0.25">
      <c r="A19" s="2">
        <v>45491</v>
      </c>
      <c r="B19" s="27">
        <v>622191</v>
      </c>
      <c r="C19" s="27">
        <v>41015</v>
      </c>
      <c r="D19" s="27">
        <v>663206</v>
      </c>
      <c r="E19" s="27">
        <v>93.82</v>
      </c>
      <c r="F19" s="1">
        <v>99.79</v>
      </c>
    </row>
    <row r="20" spans="1:6" x14ac:dyDescent="0.25">
      <c r="A20" s="2">
        <v>45492</v>
      </c>
      <c r="B20" s="1">
        <v>678419</v>
      </c>
      <c r="C20" s="1">
        <v>43317</v>
      </c>
      <c r="D20" s="1">
        <v>721736</v>
      </c>
      <c r="E20" s="23">
        <v>93.998220000000003</v>
      </c>
      <c r="F20" s="1">
        <v>99.88</v>
      </c>
    </row>
    <row r="21" spans="1:6" x14ac:dyDescent="0.25">
      <c r="A21" s="2">
        <v>45493</v>
      </c>
      <c r="B21" s="1">
        <v>626847</v>
      </c>
      <c r="C21" s="1">
        <v>44273</v>
      </c>
      <c r="D21" s="1">
        <v>671120</v>
      </c>
      <c r="E21" s="23">
        <v>93.403116999999995</v>
      </c>
      <c r="F21" s="1">
        <v>99.85</v>
      </c>
    </row>
    <row r="22" spans="1:6" x14ac:dyDescent="0.25">
      <c r="A22" s="2">
        <v>45494</v>
      </c>
      <c r="B22" s="1">
        <v>594921</v>
      </c>
      <c r="C22" s="1">
        <v>42357</v>
      </c>
      <c r="D22" s="1">
        <v>637278</v>
      </c>
      <c r="E22" s="23">
        <v>93.353449999999995</v>
      </c>
      <c r="F22" s="1">
        <v>99.81</v>
      </c>
    </row>
    <row r="23" spans="1:6" x14ac:dyDescent="0.25">
      <c r="A23" s="2">
        <v>45495</v>
      </c>
      <c r="B23" s="27">
        <v>655571</v>
      </c>
      <c r="C23" s="27">
        <v>44638</v>
      </c>
      <c r="D23" s="27">
        <v>700209</v>
      </c>
      <c r="E23" s="27">
        <v>93.63</v>
      </c>
      <c r="F23" s="1">
        <v>99.68</v>
      </c>
    </row>
    <row r="24" spans="1:6" x14ac:dyDescent="0.25">
      <c r="A24" s="2">
        <v>45496</v>
      </c>
      <c r="B24" s="27">
        <v>683329</v>
      </c>
      <c r="C24" s="27">
        <v>44703</v>
      </c>
      <c r="D24" s="27">
        <v>728032</v>
      </c>
      <c r="E24" s="27">
        <v>93.86</v>
      </c>
      <c r="F24" s="1">
        <v>99.84</v>
      </c>
    </row>
    <row r="25" spans="1:6" x14ac:dyDescent="0.25">
      <c r="A25" s="2">
        <v>45497</v>
      </c>
      <c r="B25" s="27">
        <v>604860</v>
      </c>
      <c r="C25" s="27">
        <v>43428</v>
      </c>
      <c r="D25" s="52">
        <v>648288</v>
      </c>
      <c r="E25" s="27">
        <v>93.3</v>
      </c>
      <c r="F25" s="1">
        <v>99.86</v>
      </c>
    </row>
    <row r="26" spans="1:6" x14ac:dyDescent="0.25">
      <c r="A26" s="2">
        <v>45498</v>
      </c>
      <c r="B26" s="31">
        <v>612298</v>
      </c>
      <c r="C26" s="31">
        <v>42660</v>
      </c>
      <c r="D26" s="55">
        <v>654958</v>
      </c>
      <c r="E26" s="61">
        <v>93.49</v>
      </c>
      <c r="F26" s="56">
        <v>99.87</v>
      </c>
    </row>
    <row r="27" spans="1:6" x14ac:dyDescent="0.25">
      <c r="A27" s="2">
        <v>45499</v>
      </c>
      <c r="B27" s="1">
        <v>681394</v>
      </c>
      <c r="C27" s="1">
        <v>46987</v>
      </c>
      <c r="D27" s="1">
        <v>728381</v>
      </c>
      <c r="E27" s="1">
        <v>93.54</v>
      </c>
      <c r="F27" s="11">
        <v>99.81</v>
      </c>
    </row>
    <row r="28" spans="1:6" x14ac:dyDescent="0.25">
      <c r="A28" s="2">
        <v>45500</v>
      </c>
      <c r="B28" s="1">
        <v>651636</v>
      </c>
      <c r="C28" s="1">
        <v>44223</v>
      </c>
      <c r="D28" s="1">
        <v>695859</v>
      </c>
      <c r="E28" s="1">
        <v>93.64</v>
      </c>
      <c r="F28" s="11">
        <v>99.88</v>
      </c>
    </row>
    <row r="29" spans="1:6" x14ac:dyDescent="0.25">
      <c r="A29" s="2">
        <v>45501</v>
      </c>
      <c r="B29" s="1">
        <v>604731</v>
      </c>
      <c r="C29" s="1">
        <v>43049</v>
      </c>
      <c r="D29" s="1">
        <v>647780</v>
      </c>
      <c r="E29" s="1">
        <v>93.35</v>
      </c>
      <c r="F29" s="11">
        <v>99.84</v>
      </c>
    </row>
    <row r="30" spans="1:6" x14ac:dyDescent="0.25">
      <c r="A30" s="2">
        <v>45502</v>
      </c>
      <c r="B30" s="33">
        <v>648304</v>
      </c>
      <c r="C30" s="33">
        <v>44667</v>
      </c>
      <c r="D30" s="33">
        <v>692971</v>
      </c>
      <c r="E30" s="33">
        <v>93.55</v>
      </c>
      <c r="F30" s="22">
        <v>99.84</v>
      </c>
    </row>
    <row r="31" spans="1:6" x14ac:dyDescent="0.25">
      <c r="A31" s="2">
        <v>45503</v>
      </c>
      <c r="B31" s="33">
        <v>690050</v>
      </c>
      <c r="C31" s="33">
        <v>46351</v>
      </c>
      <c r="D31" s="33">
        <v>736401</v>
      </c>
      <c r="E31" s="33">
        <v>93.71</v>
      </c>
      <c r="F31">
        <v>99.86</v>
      </c>
    </row>
    <row r="32" spans="1:6" x14ac:dyDescent="0.25">
      <c r="A32" s="2">
        <v>45504</v>
      </c>
      <c r="B32" s="33">
        <v>612134</v>
      </c>
      <c r="C32" s="33">
        <v>45100</v>
      </c>
      <c r="D32" s="33">
        <v>657234</v>
      </c>
      <c r="E32" s="33">
        <v>93.14</v>
      </c>
      <c r="F32">
        <v>99.82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Feuil228"/>
  <dimension ref="A1:ASK10"/>
  <sheetViews>
    <sheetView zoomScale="80" zoomScaleNormal="80" workbookViewId="0">
      <pane xSplit="1" topLeftCell="ARX1" activePane="topRight" state="frozen"/>
      <selection activeCell="H20" sqref="H20"/>
      <selection pane="topRight" activeCell="ASG20" sqref="ASG20"/>
    </sheetView>
  </sheetViews>
  <sheetFormatPr defaultColWidth="11.42578125" defaultRowHeight="15" x14ac:dyDescent="0.25"/>
  <cols>
    <col min="1" max="1" width="17.7109375" bestFit="1" customWidth="1"/>
    <col min="2" max="2" width="8" bestFit="1" customWidth="1"/>
    <col min="3" max="3" width="10.85546875" bestFit="1" customWidth="1"/>
    <col min="4" max="4" width="8" bestFit="1" customWidth="1"/>
    <col min="5" max="5" width="10.85546875" bestFit="1" customWidth="1"/>
    <col min="6" max="6" width="8" bestFit="1" customWidth="1"/>
    <col min="7" max="7" width="10.85546875" bestFit="1" customWidth="1"/>
    <col min="8" max="8" width="8" bestFit="1" customWidth="1"/>
    <col min="9" max="9" width="10.85546875" bestFit="1" customWidth="1"/>
    <col min="132" max="132" width="11.42578125" customWidth="1"/>
    <col min="136" max="137" width="11.42578125" customWidth="1"/>
    <col min="440" max="440" width="8.7109375" bestFit="1" customWidth="1"/>
    <col min="441" max="441" width="15.42578125" bestFit="1" customWidth="1"/>
    <col min="443" max="443" width="15.42578125" bestFit="1" customWidth="1"/>
    <col min="700" max="700" width="10.85546875" customWidth="1"/>
  </cols>
  <sheetData>
    <row r="1" spans="1:1181" x14ac:dyDescent="0.25">
      <c r="A1" s="9"/>
      <c r="B1" s="62">
        <v>44927</v>
      </c>
      <c r="C1" s="63"/>
      <c r="D1" s="62">
        <v>44928</v>
      </c>
      <c r="E1" s="63"/>
      <c r="F1" s="62">
        <v>44929</v>
      </c>
      <c r="G1" s="63"/>
      <c r="H1" s="62">
        <v>44930</v>
      </c>
      <c r="I1" s="63"/>
      <c r="J1" s="62">
        <v>44931</v>
      </c>
      <c r="K1" s="63"/>
      <c r="L1" s="62">
        <v>44932</v>
      </c>
      <c r="M1" s="63"/>
      <c r="N1" s="62">
        <v>44933</v>
      </c>
      <c r="O1" s="63"/>
      <c r="P1" s="62">
        <v>44934</v>
      </c>
      <c r="Q1" s="63"/>
      <c r="R1" s="62">
        <v>44935</v>
      </c>
      <c r="S1" s="63"/>
      <c r="T1" s="62">
        <v>44936</v>
      </c>
      <c r="U1" s="63"/>
      <c r="V1" s="62">
        <v>44937</v>
      </c>
      <c r="W1" s="63"/>
      <c r="X1" s="62">
        <v>44938</v>
      </c>
      <c r="Y1" s="63"/>
      <c r="Z1" s="62">
        <v>44939</v>
      </c>
      <c r="AA1" s="63"/>
      <c r="AB1" s="62">
        <v>44940</v>
      </c>
      <c r="AC1" s="63"/>
      <c r="AD1" s="62">
        <v>44941</v>
      </c>
      <c r="AE1" s="63"/>
      <c r="AF1" s="62">
        <v>44942</v>
      </c>
      <c r="AG1" s="63"/>
      <c r="AH1" s="62">
        <v>44943</v>
      </c>
      <c r="AI1" s="63"/>
      <c r="AJ1" s="62">
        <v>44944</v>
      </c>
      <c r="AK1" s="63"/>
      <c r="AL1" s="62">
        <v>44945</v>
      </c>
      <c r="AM1" s="63"/>
      <c r="AN1" s="62">
        <v>44946</v>
      </c>
      <c r="AO1" s="63"/>
      <c r="AP1" s="62">
        <v>44947</v>
      </c>
      <c r="AQ1" s="63"/>
      <c r="AR1" s="62">
        <v>44948</v>
      </c>
      <c r="AS1" s="63"/>
      <c r="AT1" s="62">
        <v>44949</v>
      </c>
      <c r="AU1" s="63"/>
      <c r="AV1" s="62">
        <v>44950</v>
      </c>
      <c r="AW1" s="63"/>
      <c r="AX1" s="62">
        <v>44951</v>
      </c>
      <c r="AY1" s="63"/>
      <c r="AZ1" s="62">
        <v>44952</v>
      </c>
      <c r="BA1" s="63"/>
      <c r="BB1" s="62">
        <v>44953</v>
      </c>
      <c r="BC1" s="63"/>
      <c r="BD1" s="62">
        <v>44954</v>
      </c>
      <c r="BE1" s="63"/>
      <c r="BF1" s="62">
        <v>44955</v>
      </c>
      <c r="BG1" s="63"/>
      <c r="BH1" s="62">
        <v>44956</v>
      </c>
      <c r="BI1" s="63"/>
      <c r="BJ1" s="62">
        <v>44957</v>
      </c>
      <c r="BK1" s="63"/>
      <c r="BL1" s="62">
        <v>44958</v>
      </c>
      <c r="BM1" s="63"/>
      <c r="BN1" s="62">
        <v>44959</v>
      </c>
      <c r="BO1" s="63"/>
      <c r="BP1" s="62">
        <v>44960</v>
      </c>
      <c r="BQ1" s="63"/>
      <c r="BR1" s="62">
        <v>44961</v>
      </c>
      <c r="BS1" s="63"/>
      <c r="BT1" s="62">
        <v>44962</v>
      </c>
      <c r="BU1" s="63"/>
      <c r="BV1" s="62">
        <v>44963</v>
      </c>
      <c r="BW1" s="63"/>
      <c r="BX1" s="62">
        <v>44964</v>
      </c>
      <c r="BY1" s="63"/>
      <c r="BZ1" s="62">
        <v>44965</v>
      </c>
      <c r="CA1" s="63"/>
      <c r="CB1" s="62">
        <v>44966</v>
      </c>
      <c r="CC1" s="63"/>
      <c r="CD1" s="62">
        <v>44967</v>
      </c>
      <c r="CE1" s="63"/>
      <c r="CF1" s="62">
        <v>44968</v>
      </c>
      <c r="CG1" s="63"/>
      <c r="CH1" s="62">
        <v>44969</v>
      </c>
      <c r="CI1" s="63"/>
      <c r="CJ1" s="62">
        <v>44970</v>
      </c>
      <c r="CK1" s="63"/>
      <c r="CL1" s="62">
        <v>44971</v>
      </c>
      <c r="CM1" s="63"/>
      <c r="CN1" s="62">
        <v>44972</v>
      </c>
      <c r="CO1" s="63"/>
      <c r="CP1" s="62">
        <v>44973</v>
      </c>
      <c r="CQ1" s="63"/>
      <c r="CR1" s="62">
        <v>44974</v>
      </c>
      <c r="CS1" s="63"/>
      <c r="CT1" s="62">
        <v>44975</v>
      </c>
      <c r="CU1" s="63"/>
      <c r="CV1" s="62">
        <v>44976</v>
      </c>
      <c r="CW1" s="63"/>
      <c r="CX1" s="62">
        <v>44977</v>
      </c>
      <c r="CY1" s="63"/>
      <c r="CZ1" s="62">
        <v>44978</v>
      </c>
      <c r="DA1" s="63"/>
      <c r="DB1" s="62">
        <v>44979</v>
      </c>
      <c r="DC1" s="63"/>
      <c r="DD1" s="62">
        <v>44980</v>
      </c>
      <c r="DE1" s="63"/>
      <c r="DF1" s="62">
        <v>44981</v>
      </c>
      <c r="DG1" s="63"/>
      <c r="DH1" s="62">
        <v>44982</v>
      </c>
      <c r="DI1" s="63"/>
      <c r="DJ1" s="62">
        <v>44983</v>
      </c>
      <c r="DK1" s="63"/>
      <c r="DL1" s="62">
        <v>44984</v>
      </c>
      <c r="DM1" s="63"/>
      <c r="DN1" s="62">
        <v>44985</v>
      </c>
      <c r="DO1" s="63"/>
      <c r="DP1" s="62">
        <v>44986</v>
      </c>
      <c r="DQ1" s="63"/>
      <c r="DR1" s="62">
        <v>44987</v>
      </c>
      <c r="DS1" s="63"/>
      <c r="DT1" s="62">
        <v>44988</v>
      </c>
      <c r="DU1" s="63"/>
      <c r="DV1" s="62">
        <v>44989</v>
      </c>
      <c r="DW1" s="63"/>
      <c r="DX1" s="62">
        <v>44990</v>
      </c>
      <c r="DY1" s="63"/>
      <c r="DZ1" s="62">
        <v>44991</v>
      </c>
      <c r="EA1" s="63"/>
      <c r="EB1" s="62">
        <v>44992</v>
      </c>
      <c r="EC1" s="63"/>
      <c r="ED1" s="62">
        <v>44993</v>
      </c>
      <c r="EE1" s="63"/>
      <c r="EF1" s="62">
        <v>44994</v>
      </c>
      <c r="EG1" s="63"/>
      <c r="EH1" s="62">
        <v>44995</v>
      </c>
      <c r="EI1" s="63"/>
      <c r="EJ1" s="62">
        <v>44996</v>
      </c>
      <c r="EK1" s="63"/>
      <c r="EL1" s="62">
        <v>44997</v>
      </c>
      <c r="EM1" s="63"/>
      <c r="EN1" s="62">
        <v>44998</v>
      </c>
      <c r="EO1" s="63"/>
      <c r="EP1" s="62">
        <v>44999</v>
      </c>
      <c r="EQ1" s="63"/>
      <c r="ER1" s="62">
        <v>45000</v>
      </c>
      <c r="ES1" s="63"/>
      <c r="ET1" s="62">
        <v>45001</v>
      </c>
      <c r="EU1" s="63"/>
      <c r="EV1" s="62">
        <v>45002</v>
      </c>
      <c r="EW1" s="63"/>
      <c r="EX1" s="62">
        <v>45003</v>
      </c>
      <c r="EY1" s="63"/>
      <c r="EZ1" s="62">
        <v>45004</v>
      </c>
      <c r="FA1" s="63"/>
      <c r="FB1" s="62">
        <v>45005</v>
      </c>
      <c r="FC1" s="63"/>
      <c r="FD1" s="62">
        <v>45006</v>
      </c>
      <c r="FE1" s="63"/>
      <c r="FF1" s="62">
        <v>45007</v>
      </c>
      <c r="FG1" s="63"/>
      <c r="FH1" s="62">
        <v>45008</v>
      </c>
      <c r="FI1" s="63"/>
      <c r="FJ1" s="62">
        <v>45009</v>
      </c>
      <c r="FK1" s="63"/>
      <c r="FL1" s="62">
        <v>45010</v>
      </c>
      <c r="FM1" s="63"/>
      <c r="FN1" s="62">
        <v>45011</v>
      </c>
      <c r="FO1" s="63"/>
      <c r="FP1" s="62">
        <v>45012</v>
      </c>
      <c r="FQ1" s="63"/>
      <c r="FR1" s="62">
        <v>45013</v>
      </c>
      <c r="FS1" s="63"/>
      <c r="FT1" s="62">
        <v>45014</v>
      </c>
      <c r="FU1" s="63"/>
      <c r="FV1" s="62">
        <v>45015</v>
      </c>
      <c r="FW1" s="63"/>
      <c r="FX1" s="62">
        <v>45016</v>
      </c>
      <c r="FY1" s="63"/>
      <c r="FZ1" s="62">
        <v>45017</v>
      </c>
      <c r="GA1" s="63"/>
      <c r="GB1" s="62">
        <v>45018</v>
      </c>
      <c r="GC1" s="63"/>
      <c r="GD1" s="62">
        <v>45019</v>
      </c>
      <c r="GE1" s="63"/>
      <c r="GF1" s="62">
        <v>45020</v>
      </c>
      <c r="GG1" s="63"/>
      <c r="GH1" s="62">
        <v>45021</v>
      </c>
      <c r="GI1" s="63"/>
      <c r="GJ1" s="62">
        <v>45022</v>
      </c>
      <c r="GK1" s="63"/>
      <c r="GL1" s="62">
        <v>45023</v>
      </c>
      <c r="GM1" s="63"/>
      <c r="GN1" s="62">
        <v>45024</v>
      </c>
      <c r="GO1" s="63"/>
      <c r="GP1" s="62">
        <v>45025</v>
      </c>
      <c r="GQ1" s="63"/>
      <c r="GR1" s="62">
        <v>45026</v>
      </c>
      <c r="GS1" s="63"/>
      <c r="GT1" s="62">
        <v>45027</v>
      </c>
      <c r="GU1" s="63"/>
      <c r="GV1" s="62">
        <v>45028</v>
      </c>
      <c r="GW1" s="63"/>
      <c r="GX1" s="62">
        <v>45029</v>
      </c>
      <c r="GY1" s="63"/>
      <c r="GZ1" s="62">
        <v>45030</v>
      </c>
      <c r="HA1" s="63"/>
      <c r="HB1" s="62">
        <v>45031</v>
      </c>
      <c r="HC1" s="63"/>
      <c r="HD1" s="62">
        <v>45032</v>
      </c>
      <c r="HE1" s="63"/>
      <c r="HF1" s="62">
        <v>45033</v>
      </c>
      <c r="HG1" s="63"/>
      <c r="HH1" s="62">
        <v>45034</v>
      </c>
      <c r="HI1" s="63"/>
      <c r="HJ1" s="62">
        <v>45035</v>
      </c>
      <c r="HK1" s="63"/>
      <c r="HL1" s="62">
        <v>45036</v>
      </c>
      <c r="HM1" s="63"/>
      <c r="HN1" s="62">
        <v>45037</v>
      </c>
      <c r="HO1" s="63"/>
      <c r="HP1" s="62">
        <v>45038</v>
      </c>
      <c r="HQ1" s="63"/>
      <c r="HR1" s="62">
        <v>45039</v>
      </c>
      <c r="HS1" s="63"/>
      <c r="HT1" s="62">
        <v>45040</v>
      </c>
      <c r="HU1" s="63"/>
      <c r="HV1" s="62">
        <v>45041</v>
      </c>
      <c r="HW1" s="63"/>
      <c r="HX1" s="62">
        <v>45042</v>
      </c>
      <c r="HY1" s="63"/>
      <c r="HZ1" s="62">
        <v>45043</v>
      </c>
      <c r="IA1" s="63"/>
      <c r="IB1" s="62">
        <v>45044</v>
      </c>
      <c r="IC1" s="63"/>
      <c r="ID1" s="62">
        <v>45045</v>
      </c>
      <c r="IE1" s="63"/>
      <c r="IF1" s="62">
        <v>45046</v>
      </c>
      <c r="IG1" s="63"/>
      <c r="IH1" s="62">
        <v>45047</v>
      </c>
      <c r="II1" s="63"/>
      <c r="IJ1" s="62">
        <v>45048</v>
      </c>
      <c r="IK1" s="63"/>
      <c r="IL1" s="62">
        <v>45049</v>
      </c>
      <c r="IM1" s="63"/>
      <c r="IN1" s="62">
        <v>45050</v>
      </c>
      <c r="IO1" s="63"/>
      <c r="IP1" s="62">
        <v>45051</v>
      </c>
      <c r="IQ1" s="63"/>
      <c r="IR1" s="62">
        <v>45052</v>
      </c>
      <c r="IS1" s="63"/>
      <c r="IT1" s="62">
        <v>45053</v>
      </c>
      <c r="IU1" s="63"/>
      <c r="IV1" s="62">
        <v>45054</v>
      </c>
      <c r="IW1" s="63"/>
      <c r="IX1" s="62">
        <v>45055</v>
      </c>
      <c r="IY1" s="63"/>
      <c r="IZ1" s="62">
        <v>45056</v>
      </c>
      <c r="JA1" s="63"/>
      <c r="JB1" s="62">
        <v>45057</v>
      </c>
      <c r="JC1" s="63"/>
      <c r="JD1" s="62">
        <v>45058</v>
      </c>
      <c r="JE1" s="63"/>
      <c r="JF1" s="62">
        <v>45059</v>
      </c>
      <c r="JG1" s="63"/>
      <c r="JH1" s="62">
        <v>45060</v>
      </c>
      <c r="JI1" s="63"/>
      <c r="JJ1" s="62">
        <v>45061</v>
      </c>
      <c r="JK1" s="63"/>
      <c r="JL1" s="62">
        <v>45062</v>
      </c>
      <c r="JM1" s="63"/>
      <c r="JN1" s="62">
        <v>45063</v>
      </c>
      <c r="JO1" s="63"/>
      <c r="JP1" s="62">
        <v>45064</v>
      </c>
      <c r="JQ1" s="63"/>
      <c r="JR1" s="62">
        <v>45065</v>
      </c>
      <c r="JS1" s="63"/>
      <c r="JT1" s="62">
        <v>45066</v>
      </c>
      <c r="JU1" s="63"/>
      <c r="JV1" s="62">
        <v>45067</v>
      </c>
      <c r="JW1" s="63"/>
      <c r="JX1" s="62">
        <v>45068</v>
      </c>
      <c r="JY1" s="63"/>
      <c r="JZ1" s="62">
        <v>45069</v>
      </c>
      <c r="KA1" s="63"/>
      <c r="KB1" s="62">
        <v>45070</v>
      </c>
      <c r="KC1" s="63"/>
      <c r="KD1" s="62">
        <v>45071</v>
      </c>
      <c r="KE1" s="63"/>
      <c r="KF1" s="62">
        <v>45072</v>
      </c>
      <c r="KG1" s="63"/>
      <c r="KH1" s="62">
        <v>45073</v>
      </c>
      <c r="KI1" s="63"/>
      <c r="KJ1" s="62">
        <v>45074</v>
      </c>
      <c r="KK1" s="63"/>
      <c r="KL1" s="62">
        <v>45075</v>
      </c>
      <c r="KM1" s="63"/>
      <c r="KN1" s="62">
        <v>45076</v>
      </c>
      <c r="KO1" s="63"/>
      <c r="KP1" s="62">
        <v>45077</v>
      </c>
      <c r="KQ1" s="63"/>
      <c r="KR1" s="62">
        <v>45078</v>
      </c>
      <c r="KS1" s="63"/>
      <c r="KT1" s="62">
        <v>45079</v>
      </c>
      <c r="KU1" s="63"/>
      <c r="KV1" s="62">
        <v>45080</v>
      </c>
      <c r="KW1" s="63"/>
      <c r="KX1" s="62">
        <v>45081</v>
      </c>
      <c r="KY1" s="63"/>
      <c r="KZ1" s="62">
        <v>45082</v>
      </c>
      <c r="LA1" s="63"/>
      <c r="LB1" s="62">
        <v>45083</v>
      </c>
      <c r="LC1" s="63"/>
      <c r="LD1" s="62">
        <v>45084</v>
      </c>
      <c r="LE1" s="63"/>
      <c r="LF1" s="62">
        <v>45085</v>
      </c>
      <c r="LG1" s="63"/>
      <c r="LH1" s="62">
        <v>45086</v>
      </c>
      <c r="LI1" s="63"/>
      <c r="LJ1" s="62">
        <v>45087</v>
      </c>
      <c r="LK1" s="63"/>
      <c r="LL1" s="62">
        <v>45088</v>
      </c>
      <c r="LM1" s="63"/>
      <c r="LN1" s="62"/>
      <c r="LO1" s="63"/>
      <c r="LP1" s="62">
        <v>45089</v>
      </c>
      <c r="LQ1" s="63"/>
      <c r="LR1" s="62">
        <v>45090</v>
      </c>
      <c r="LS1" s="63"/>
      <c r="LT1" s="62">
        <v>45091</v>
      </c>
      <c r="LU1" s="63"/>
      <c r="LV1" s="62">
        <v>45092</v>
      </c>
      <c r="LW1" s="63"/>
      <c r="LX1" s="62">
        <v>45093</v>
      </c>
      <c r="LY1" s="63"/>
      <c r="LZ1" s="62">
        <v>45094</v>
      </c>
      <c r="MA1" s="63"/>
      <c r="MB1" s="62">
        <v>45095</v>
      </c>
      <c r="MC1" s="63"/>
      <c r="MD1" s="62">
        <v>45096</v>
      </c>
      <c r="ME1" s="63"/>
      <c r="MF1" s="62">
        <v>45097</v>
      </c>
      <c r="MG1" s="63"/>
      <c r="MH1" s="62">
        <v>45098</v>
      </c>
      <c r="MI1" s="63"/>
      <c r="MJ1" s="62">
        <v>45099</v>
      </c>
      <c r="MK1" s="63"/>
      <c r="ML1" s="62">
        <v>45100</v>
      </c>
      <c r="MM1" s="63"/>
      <c r="MN1" s="62">
        <v>45101</v>
      </c>
      <c r="MO1" s="63"/>
      <c r="MP1" s="62">
        <v>45102</v>
      </c>
      <c r="MQ1" s="63"/>
      <c r="MR1" s="62">
        <v>45103</v>
      </c>
      <c r="MS1" s="63"/>
      <c r="MT1" s="62">
        <v>45104</v>
      </c>
      <c r="MU1" s="63"/>
      <c r="MV1" s="62">
        <v>45105</v>
      </c>
      <c r="MW1" s="63"/>
      <c r="MX1" s="62">
        <v>45106</v>
      </c>
      <c r="MY1" s="63"/>
      <c r="MZ1" s="62">
        <v>45107</v>
      </c>
      <c r="NA1" s="63"/>
      <c r="NB1" s="62">
        <v>45108</v>
      </c>
      <c r="NC1" s="63"/>
      <c r="ND1" s="62">
        <v>45109</v>
      </c>
      <c r="NE1" s="63"/>
      <c r="NF1" s="62">
        <v>45110</v>
      </c>
      <c r="NG1" s="63"/>
      <c r="NH1" s="62">
        <v>45111</v>
      </c>
      <c r="NI1" s="63"/>
      <c r="NJ1" s="62">
        <v>45112</v>
      </c>
      <c r="NK1" s="63"/>
      <c r="NL1" s="62">
        <v>45113</v>
      </c>
      <c r="NM1" s="63"/>
      <c r="NN1" s="62">
        <v>45114</v>
      </c>
      <c r="NO1" s="63"/>
      <c r="NP1" s="62">
        <v>45115</v>
      </c>
      <c r="NQ1" s="63"/>
      <c r="NR1" s="62">
        <v>45116</v>
      </c>
      <c r="NS1" s="63"/>
      <c r="NT1" s="62">
        <v>45117</v>
      </c>
      <c r="NU1" s="63"/>
      <c r="NV1" s="62">
        <v>45118</v>
      </c>
      <c r="NW1" s="63"/>
      <c r="NX1" s="62">
        <v>45119</v>
      </c>
      <c r="NY1" s="63"/>
      <c r="NZ1" s="62">
        <v>45120</v>
      </c>
      <c r="OA1" s="63"/>
      <c r="OB1" s="62">
        <v>45121</v>
      </c>
      <c r="OC1" s="63"/>
      <c r="OD1" s="62">
        <v>45122</v>
      </c>
      <c r="OE1" s="63"/>
      <c r="OF1" s="62">
        <v>45123</v>
      </c>
      <c r="OG1" s="63"/>
      <c r="OH1" s="62">
        <v>45124</v>
      </c>
      <c r="OI1" s="63"/>
      <c r="OJ1" s="62">
        <v>45125</v>
      </c>
      <c r="OK1" s="63"/>
      <c r="OL1" s="62">
        <v>45126</v>
      </c>
      <c r="OM1" s="63"/>
      <c r="ON1" s="62">
        <v>45127</v>
      </c>
      <c r="OO1" s="63"/>
      <c r="OP1" s="62">
        <v>45128</v>
      </c>
      <c r="OQ1" s="63"/>
      <c r="OR1" s="62">
        <v>45129</v>
      </c>
      <c r="OS1" s="63"/>
      <c r="OT1" s="62">
        <v>45130</v>
      </c>
      <c r="OU1" s="63"/>
      <c r="OV1" s="62">
        <v>45131</v>
      </c>
      <c r="OW1" s="63"/>
      <c r="OX1" s="62">
        <v>45132</v>
      </c>
      <c r="OY1" s="63"/>
      <c r="OZ1" s="62">
        <v>45133</v>
      </c>
      <c r="PA1" s="63"/>
      <c r="PB1" s="62">
        <v>45134</v>
      </c>
      <c r="PC1" s="63"/>
      <c r="PD1" s="62">
        <v>45135</v>
      </c>
      <c r="PE1" s="63"/>
      <c r="PF1" s="62">
        <v>45136</v>
      </c>
      <c r="PG1" s="63"/>
      <c r="PH1" s="62">
        <v>45137</v>
      </c>
      <c r="PI1" s="63"/>
      <c r="PJ1" s="62">
        <v>45138</v>
      </c>
      <c r="PK1" s="63"/>
      <c r="PL1" s="62">
        <v>45139</v>
      </c>
      <c r="PM1" s="63"/>
      <c r="PN1" s="62">
        <v>45140</v>
      </c>
      <c r="PO1" s="63"/>
      <c r="PP1" s="62">
        <v>45141</v>
      </c>
      <c r="PQ1" s="63"/>
      <c r="PR1" s="62">
        <v>45142</v>
      </c>
      <c r="PS1" s="63"/>
      <c r="PT1" s="62">
        <v>45143</v>
      </c>
      <c r="PU1" s="63"/>
      <c r="PV1" s="62">
        <v>45144</v>
      </c>
      <c r="PW1" s="63"/>
      <c r="PX1" s="62">
        <v>45145</v>
      </c>
      <c r="PY1" s="63"/>
      <c r="PZ1" s="62">
        <v>45146</v>
      </c>
      <c r="QA1" s="63"/>
      <c r="QB1" s="62">
        <v>45147</v>
      </c>
      <c r="QC1" s="63"/>
      <c r="QD1" s="62">
        <v>45148</v>
      </c>
      <c r="QE1" s="63"/>
      <c r="QF1" s="62">
        <v>45149</v>
      </c>
      <c r="QG1" s="63"/>
      <c r="QH1" s="62">
        <v>45150</v>
      </c>
      <c r="QI1" s="63"/>
      <c r="QJ1" s="62">
        <v>45151</v>
      </c>
      <c r="QK1" s="63"/>
      <c r="QL1" s="62">
        <v>45152</v>
      </c>
      <c r="QM1" s="63"/>
      <c r="QN1" s="62">
        <v>45153</v>
      </c>
      <c r="QO1" s="63"/>
      <c r="QP1" s="62">
        <v>45154</v>
      </c>
      <c r="QQ1" s="63"/>
      <c r="QR1" s="62">
        <v>45155</v>
      </c>
      <c r="QS1" s="63"/>
      <c r="QT1" s="62">
        <v>45156</v>
      </c>
      <c r="QU1" s="63"/>
      <c r="QV1" s="62">
        <v>45157</v>
      </c>
      <c r="QW1" s="63"/>
      <c r="QX1" s="62">
        <v>45158</v>
      </c>
      <c r="QY1" s="63"/>
      <c r="QZ1" s="62">
        <v>45159</v>
      </c>
      <c r="RA1" s="63"/>
      <c r="RB1" s="62">
        <v>45160</v>
      </c>
      <c r="RC1" s="63"/>
      <c r="RD1" s="62">
        <v>45161</v>
      </c>
      <c r="RE1" s="63"/>
      <c r="RF1" s="62">
        <v>45162</v>
      </c>
      <c r="RG1" s="63"/>
      <c r="RH1" s="62">
        <v>45163</v>
      </c>
      <c r="RI1" s="63"/>
      <c r="RJ1" s="62">
        <v>45164</v>
      </c>
      <c r="RK1" s="63"/>
      <c r="RL1" s="62">
        <v>45165</v>
      </c>
      <c r="RM1" s="63"/>
      <c r="RN1" s="62">
        <v>45166</v>
      </c>
      <c r="RO1" s="63"/>
      <c r="RP1" s="62">
        <v>45167</v>
      </c>
      <c r="RQ1" s="63"/>
      <c r="RR1" s="62">
        <v>45168</v>
      </c>
      <c r="RS1" s="63"/>
      <c r="RT1" s="62">
        <v>45169</v>
      </c>
      <c r="RU1" s="63"/>
      <c r="RV1" s="62">
        <v>45170</v>
      </c>
      <c r="RW1" s="63"/>
      <c r="RX1" s="62">
        <v>45171</v>
      </c>
      <c r="RY1" s="63"/>
      <c r="RZ1" s="62">
        <v>45172</v>
      </c>
      <c r="SA1" s="63"/>
      <c r="SB1" s="62">
        <v>45173</v>
      </c>
      <c r="SC1" s="63"/>
      <c r="SD1" s="62">
        <v>45174</v>
      </c>
      <c r="SE1" s="63"/>
      <c r="SF1" s="62">
        <v>45175</v>
      </c>
      <c r="SG1" s="63"/>
      <c r="SH1" s="62">
        <v>45176</v>
      </c>
      <c r="SI1" s="63"/>
      <c r="SJ1" s="62">
        <v>45177</v>
      </c>
      <c r="SK1" s="63"/>
      <c r="SL1" s="62">
        <v>45178</v>
      </c>
      <c r="SM1" s="63"/>
      <c r="SN1" s="62">
        <v>45179</v>
      </c>
      <c r="SO1" s="63"/>
      <c r="SP1" s="62">
        <v>45180</v>
      </c>
      <c r="SQ1" s="63"/>
      <c r="SR1" s="62">
        <v>45181</v>
      </c>
      <c r="SS1" s="63"/>
      <c r="ST1" s="62">
        <v>45182</v>
      </c>
      <c r="SU1" s="63"/>
      <c r="SV1" s="62">
        <v>45183</v>
      </c>
      <c r="SW1" s="63"/>
      <c r="SX1" s="62">
        <v>45184</v>
      </c>
      <c r="SY1" s="63"/>
      <c r="SZ1" s="62">
        <v>45185</v>
      </c>
      <c r="TA1" s="63"/>
      <c r="TB1" s="62">
        <v>45186</v>
      </c>
      <c r="TC1" s="63"/>
      <c r="TD1" s="62">
        <v>45187</v>
      </c>
      <c r="TE1" s="63"/>
      <c r="TF1" s="62">
        <v>45188</v>
      </c>
      <c r="TG1" s="63"/>
      <c r="TH1" s="62">
        <v>45189</v>
      </c>
      <c r="TI1" s="63"/>
      <c r="TJ1" s="62">
        <v>45190</v>
      </c>
      <c r="TK1" s="63"/>
      <c r="TL1" s="62">
        <v>45191</v>
      </c>
      <c r="TM1" s="63"/>
      <c r="TN1" s="62">
        <v>45192</v>
      </c>
      <c r="TO1" s="63"/>
      <c r="TP1" s="62">
        <v>45193</v>
      </c>
      <c r="TQ1" s="63"/>
      <c r="TR1" s="62">
        <v>45194</v>
      </c>
      <c r="TS1" s="63"/>
      <c r="TT1" s="62">
        <v>45195</v>
      </c>
      <c r="TU1" s="63"/>
      <c r="TV1" s="62">
        <v>45196</v>
      </c>
      <c r="TW1" s="63"/>
      <c r="TX1" s="62">
        <v>45197</v>
      </c>
      <c r="TY1" s="63"/>
      <c r="TZ1" s="62">
        <v>45198</v>
      </c>
      <c r="UA1" s="63"/>
      <c r="UB1" s="62">
        <v>45199</v>
      </c>
      <c r="UC1" s="63"/>
      <c r="UD1" s="62">
        <v>45200</v>
      </c>
      <c r="UE1" s="63"/>
      <c r="UF1" s="62">
        <v>45201</v>
      </c>
      <c r="UG1" s="63"/>
      <c r="UH1" s="62">
        <v>45202</v>
      </c>
      <c r="UI1" s="63"/>
      <c r="UJ1" s="62">
        <v>45203</v>
      </c>
      <c r="UK1" s="63"/>
      <c r="UL1" s="62">
        <v>45204</v>
      </c>
      <c r="UM1" s="63"/>
      <c r="UN1" s="62">
        <v>45205</v>
      </c>
      <c r="UO1" s="63"/>
      <c r="UP1" s="62">
        <v>45206</v>
      </c>
      <c r="UQ1" s="63"/>
      <c r="UR1" s="62">
        <v>45207</v>
      </c>
      <c r="US1" s="63"/>
      <c r="UT1" s="62">
        <v>45208</v>
      </c>
      <c r="UU1" s="63"/>
      <c r="UV1" s="62">
        <v>45209</v>
      </c>
      <c r="UW1" s="63"/>
      <c r="UX1" s="62">
        <v>45210</v>
      </c>
      <c r="UY1" s="63"/>
      <c r="UZ1" s="62">
        <v>45211</v>
      </c>
      <c r="VA1" s="63"/>
      <c r="VB1" s="62">
        <v>45212</v>
      </c>
      <c r="VC1" s="63"/>
      <c r="VD1" s="62">
        <v>45213</v>
      </c>
      <c r="VE1" s="63"/>
      <c r="VF1" s="62">
        <v>45214</v>
      </c>
      <c r="VG1" s="63"/>
      <c r="VH1" s="62">
        <v>45215</v>
      </c>
      <c r="VI1" s="63"/>
      <c r="VJ1" s="62">
        <v>45216</v>
      </c>
      <c r="VK1" s="63"/>
      <c r="VL1" s="62">
        <v>45217</v>
      </c>
      <c r="VM1" s="63"/>
      <c r="VN1" s="62">
        <v>45218</v>
      </c>
      <c r="VO1" s="63"/>
      <c r="VP1" s="62">
        <v>45219</v>
      </c>
      <c r="VQ1" s="63"/>
      <c r="VR1" s="62">
        <v>45220</v>
      </c>
      <c r="VS1" s="63"/>
      <c r="VT1" s="62">
        <v>45221</v>
      </c>
      <c r="VU1" s="63"/>
      <c r="VV1" s="62">
        <v>45222</v>
      </c>
      <c r="VW1" s="63"/>
      <c r="VX1" s="62">
        <v>45223</v>
      </c>
      <c r="VY1" s="63"/>
      <c r="VZ1" s="62">
        <v>45224</v>
      </c>
      <c r="WA1" s="63"/>
      <c r="WB1" s="62">
        <v>45225</v>
      </c>
      <c r="WC1" s="63"/>
      <c r="WD1" s="62">
        <v>45226</v>
      </c>
      <c r="WE1" s="63"/>
      <c r="WF1" s="62">
        <v>45227</v>
      </c>
      <c r="WG1" s="63"/>
      <c r="WH1" s="62">
        <v>45228</v>
      </c>
      <c r="WI1" s="63"/>
      <c r="WJ1" s="62">
        <v>45229</v>
      </c>
      <c r="WK1" s="63"/>
      <c r="WL1" s="62">
        <v>45230</v>
      </c>
      <c r="WM1" s="63"/>
      <c r="WN1" s="62">
        <v>45231</v>
      </c>
      <c r="WO1" s="63"/>
      <c r="WP1" s="62">
        <v>45232</v>
      </c>
      <c r="WQ1" s="63"/>
      <c r="WR1" s="62">
        <v>45233</v>
      </c>
      <c r="WS1" s="63"/>
      <c r="WT1" s="62">
        <v>45234</v>
      </c>
      <c r="WU1" s="63"/>
      <c r="WV1" s="62">
        <v>45235</v>
      </c>
      <c r="WW1" s="63"/>
      <c r="WX1" s="62">
        <v>45236</v>
      </c>
      <c r="WY1" s="63"/>
      <c r="WZ1" s="62">
        <v>45237</v>
      </c>
      <c r="XA1" s="63"/>
      <c r="XB1" s="62">
        <v>45238</v>
      </c>
      <c r="XC1" s="63"/>
      <c r="XD1" s="62">
        <v>45239</v>
      </c>
      <c r="XE1" s="63"/>
      <c r="XF1" s="62">
        <v>45240</v>
      </c>
      <c r="XG1" s="63"/>
      <c r="XH1" s="62">
        <v>45241</v>
      </c>
      <c r="XI1" s="63"/>
      <c r="XJ1" s="62">
        <v>45242</v>
      </c>
      <c r="XK1" s="63"/>
      <c r="XL1" s="62">
        <v>45243</v>
      </c>
      <c r="XM1" s="63"/>
      <c r="XN1" s="62">
        <v>45244</v>
      </c>
      <c r="XO1" s="63"/>
      <c r="XP1" s="62">
        <v>45245</v>
      </c>
      <c r="XQ1" s="63"/>
      <c r="XR1" s="62">
        <v>45246</v>
      </c>
      <c r="XS1" s="63"/>
      <c r="XT1" s="62">
        <v>45247</v>
      </c>
      <c r="XU1" s="63"/>
      <c r="XV1" s="62">
        <v>45248</v>
      </c>
      <c r="XW1" s="63"/>
      <c r="XX1" s="62">
        <v>45249</v>
      </c>
      <c r="XY1" s="63"/>
      <c r="XZ1" s="62">
        <v>45250</v>
      </c>
      <c r="YA1" s="63"/>
      <c r="YB1" s="62">
        <v>45251</v>
      </c>
      <c r="YC1" s="63"/>
      <c r="YD1" s="62">
        <v>45252</v>
      </c>
      <c r="YE1" s="63"/>
      <c r="YF1" s="62">
        <v>45253</v>
      </c>
      <c r="YG1" s="63"/>
      <c r="YH1" s="62">
        <v>45254</v>
      </c>
      <c r="YI1" s="63"/>
      <c r="YJ1" s="62">
        <v>45255</v>
      </c>
      <c r="YK1" s="63"/>
      <c r="YL1" s="62">
        <v>45256</v>
      </c>
      <c r="YM1" s="63"/>
      <c r="YN1" s="62">
        <v>45257</v>
      </c>
      <c r="YO1" s="63"/>
      <c r="YP1" s="62">
        <v>45258</v>
      </c>
      <c r="YQ1" s="63"/>
      <c r="YR1" s="62">
        <v>45259</v>
      </c>
      <c r="YS1" s="63"/>
      <c r="YT1" s="62">
        <v>45260</v>
      </c>
      <c r="YU1" s="63"/>
      <c r="YV1" s="62">
        <v>45261</v>
      </c>
      <c r="YW1" s="63"/>
      <c r="YX1" s="62">
        <v>45262</v>
      </c>
      <c r="YY1" s="63"/>
      <c r="YZ1" s="62">
        <v>45263</v>
      </c>
      <c r="ZA1" s="63"/>
      <c r="ZB1" s="62">
        <v>45264</v>
      </c>
      <c r="ZC1" s="63"/>
      <c r="ZD1" s="62">
        <v>45265</v>
      </c>
      <c r="ZE1" s="63"/>
      <c r="ZF1" s="62">
        <v>45266</v>
      </c>
      <c r="ZG1" s="63"/>
      <c r="ZH1" s="62">
        <v>45267</v>
      </c>
      <c r="ZI1" s="63"/>
      <c r="ZJ1" s="62">
        <v>45268</v>
      </c>
      <c r="ZK1" s="63"/>
      <c r="ZL1" s="62">
        <v>45269</v>
      </c>
      <c r="ZM1" s="63"/>
      <c r="ZN1" s="62">
        <v>45270</v>
      </c>
      <c r="ZO1" s="63"/>
      <c r="ZP1" s="62">
        <v>45271</v>
      </c>
      <c r="ZQ1" s="63"/>
      <c r="ZR1" s="62">
        <v>45272</v>
      </c>
      <c r="ZS1" s="63"/>
      <c r="ZT1" s="62">
        <v>45273</v>
      </c>
      <c r="ZU1" s="63"/>
      <c r="ZV1" s="62">
        <v>45274</v>
      </c>
      <c r="ZW1" s="63"/>
      <c r="ZX1" s="62">
        <v>45275</v>
      </c>
      <c r="ZY1" s="63"/>
      <c r="ZZ1" s="62">
        <v>45276</v>
      </c>
      <c r="AAA1" s="63"/>
      <c r="AAB1" s="62">
        <v>45277</v>
      </c>
      <c r="AAC1" s="63"/>
      <c r="AAD1" s="62">
        <v>45278</v>
      </c>
      <c r="AAE1" s="63"/>
      <c r="AAF1" s="62">
        <v>45279</v>
      </c>
      <c r="AAG1" s="63"/>
      <c r="AAH1" s="62">
        <v>45280</v>
      </c>
      <c r="AAI1" s="63"/>
      <c r="AAJ1" s="62">
        <v>45281</v>
      </c>
      <c r="AAK1" s="63"/>
      <c r="AAL1" s="62">
        <v>45282</v>
      </c>
      <c r="AAM1" s="63"/>
      <c r="AAN1" s="62">
        <v>45283</v>
      </c>
      <c r="AAO1" s="63"/>
      <c r="AAP1" s="62">
        <v>45284</v>
      </c>
      <c r="AAQ1" s="63"/>
      <c r="AAR1" s="62">
        <v>45285</v>
      </c>
      <c r="AAS1" s="63"/>
      <c r="AAT1" s="62">
        <v>45286</v>
      </c>
      <c r="AAU1" s="63"/>
      <c r="AAV1" s="62">
        <v>45287</v>
      </c>
      <c r="AAW1" s="63"/>
      <c r="AAX1" s="62">
        <v>45288</v>
      </c>
      <c r="AAY1" s="63"/>
      <c r="AAZ1" s="62">
        <v>45289</v>
      </c>
      <c r="ABA1" s="63"/>
      <c r="ABB1" s="62">
        <v>45290</v>
      </c>
      <c r="ABC1" s="63"/>
      <c r="ABD1" s="62">
        <v>45291</v>
      </c>
      <c r="ABE1" s="63"/>
      <c r="ABF1" s="62">
        <v>45292</v>
      </c>
      <c r="ABG1" s="63"/>
      <c r="ABH1" s="62">
        <v>45293</v>
      </c>
      <c r="ABI1" s="63"/>
      <c r="ABJ1" s="62">
        <v>45294</v>
      </c>
      <c r="ABK1" s="63"/>
      <c r="ABL1" s="62">
        <v>45295</v>
      </c>
      <c r="ABM1" s="63"/>
      <c r="ABN1" s="62">
        <v>45296</v>
      </c>
      <c r="ABO1" s="63"/>
      <c r="ABP1" s="62">
        <v>45297</v>
      </c>
      <c r="ABQ1" s="63"/>
      <c r="ABR1" s="62">
        <v>45298</v>
      </c>
      <c r="ABS1" s="63"/>
      <c r="ABT1" s="62">
        <v>45299</v>
      </c>
      <c r="ABU1" s="63"/>
      <c r="ABV1" s="62">
        <v>45300</v>
      </c>
      <c r="ABW1" s="63"/>
      <c r="ABX1" s="62">
        <v>45301</v>
      </c>
      <c r="ABY1" s="63"/>
      <c r="ABZ1" s="62">
        <v>45302</v>
      </c>
      <c r="ACA1" s="63"/>
      <c r="ACB1" s="62">
        <v>45303</v>
      </c>
      <c r="ACC1" s="63"/>
      <c r="ACD1" s="62">
        <v>45304</v>
      </c>
      <c r="ACE1" s="63"/>
      <c r="ACF1" s="62">
        <v>45305</v>
      </c>
      <c r="ACG1" s="63"/>
      <c r="ACH1" s="62">
        <v>45306</v>
      </c>
      <c r="ACI1" s="63"/>
      <c r="ACJ1" s="62">
        <v>45307</v>
      </c>
      <c r="ACK1" s="63"/>
      <c r="ACL1" s="62">
        <v>45308</v>
      </c>
      <c r="ACM1" s="63"/>
      <c r="ACN1" s="62">
        <v>45309</v>
      </c>
      <c r="ACO1" s="63"/>
      <c r="ACP1" s="62">
        <v>45310</v>
      </c>
      <c r="ACQ1" s="63"/>
      <c r="ACR1" s="62">
        <v>45311</v>
      </c>
      <c r="ACS1" s="63"/>
      <c r="ACT1" s="62">
        <v>45312</v>
      </c>
      <c r="ACU1" s="63"/>
      <c r="ACV1" s="62">
        <v>45313</v>
      </c>
      <c r="ACW1" s="63"/>
      <c r="ACX1" s="62">
        <v>45314</v>
      </c>
      <c r="ACY1" s="63"/>
      <c r="ACZ1" s="62">
        <v>45315</v>
      </c>
      <c r="ADA1" s="63"/>
      <c r="ADB1" s="62">
        <v>45316</v>
      </c>
      <c r="ADC1" s="63"/>
      <c r="ADD1" s="62">
        <v>45317</v>
      </c>
      <c r="ADE1" s="63"/>
      <c r="ADF1" s="62">
        <v>45318</v>
      </c>
      <c r="ADG1" s="63"/>
      <c r="ADH1" s="62">
        <v>45319</v>
      </c>
      <c r="ADI1" s="63"/>
      <c r="ADJ1" s="62">
        <v>45320</v>
      </c>
      <c r="ADK1" s="63"/>
      <c r="ADL1" s="62">
        <v>45321</v>
      </c>
      <c r="ADM1" s="63"/>
      <c r="ADN1" s="62">
        <v>45322</v>
      </c>
      <c r="ADO1" s="63"/>
      <c r="ADP1" s="62">
        <v>45323</v>
      </c>
      <c r="ADQ1" s="63"/>
      <c r="ADR1" s="62">
        <v>45324</v>
      </c>
      <c r="ADS1" s="63"/>
      <c r="ADT1" s="62">
        <v>45325</v>
      </c>
      <c r="ADU1" s="63"/>
      <c r="ADV1" s="62">
        <v>45326</v>
      </c>
      <c r="ADW1" s="63"/>
      <c r="ADX1" s="62">
        <v>45327</v>
      </c>
      <c r="ADY1" s="63"/>
      <c r="ADZ1" s="62">
        <v>45328</v>
      </c>
      <c r="AEA1" s="63"/>
      <c r="AEB1" s="62">
        <v>45329</v>
      </c>
      <c r="AEC1" s="63"/>
      <c r="AED1" s="62">
        <v>45330</v>
      </c>
      <c r="AEE1" s="63"/>
      <c r="AEF1" s="62">
        <v>45331</v>
      </c>
      <c r="AEG1" s="63"/>
      <c r="AEH1" s="62">
        <v>45332</v>
      </c>
      <c r="AEI1" s="63"/>
      <c r="AEJ1" s="62">
        <v>45333</v>
      </c>
      <c r="AEK1" s="63"/>
      <c r="AEL1" s="62">
        <v>45334</v>
      </c>
      <c r="AEM1" s="63"/>
      <c r="AEN1" s="62">
        <v>45335</v>
      </c>
      <c r="AEO1" s="63"/>
      <c r="AEP1" s="62">
        <v>45336</v>
      </c>
      <c r="AEQ1" s="63"/>
      <c r="AER1" s="62">
        <v>45337</v>
      </c>
      <c r="AES1" s="63"/>
      <c r="AET1" s="62">
        <v>45338</v>
      </c>
      <c r="AEU1" s="63"/>
      <c r="AEV1" s="62">
        <v>45339</v>
      </c>
      <c r="AEW1" s="63"/>
      <c r="AEX1" s="62">
        <v>45340</v>
      </c>
      <c r="AEY1" s="63"/>
      <c r="AEZ1" s="62">
        <v>45341</v>
      </c>
      <c r="AFA1" s="63"/>
      <c r="AFB1" s="62">
        <v>45342</v>
      </c>
      <c r="AFC1" s="63"/>
      <c r="AFD1" s="62">
        <v>45343</v>
      </c>
      <c r="AFE1" s="63"/>
      <c r="AFF1" s="62">
        <v>45344</v>
      </c>
      <c r="AFG1" s="63"/>
      <c r="AFH1" s="62">
        <v>45345</v>
      </c>
      <c r="AFI1" s="63"/>
      <c r="AFJ1" s="62">
        <v>45346</v>
      </c>
      <c r="AFK1" s="63"/>
      <c r="AFL1" s="62">
        <v>45347</v>
      </c>
      <c r="AFM1" s="63"/>
      <c r="AFN1" s="62">
        <v>45348</v>
      </c>
      <c r="AFO1" s="63"/>
      <c r="AFP1" s="62">
        <v>45349</v>
      </c>
      <c r="AFQ1" s="63"/>
      <c r="AFR1" s="62">
        <v>45350</v>
      </c>
      <c r="AFS1" s="63"/>
      <c r="AFT1" s="62">
        <v>45351</v>
      </c>
      <c r="AFU1" s="63"/>
      <c r="AFV1" s="62">
        <v>45352</v>
      </c>
      <c r="AFW1" s="63"/>
      <c r="AFX1" s="62">
        <v>45353</v>
      </c>
      <c r="AFY1" s="63"/>
      <c r="AFZ1" s="62">
        <v>45354</v>
      </c>
      <c r="AGA1" s="63"/>
      <c r="AGB1" s="62">
        <v>45355</v>
      </c>
      <c r="AGC1" s="63"/>
      <c r="AGD1" s="62">
        <v>45356</v>
      </c>
      <c r="AGE1" s="63"/>
      <c r="AGF1" s="62">
        <v>45357</v>
      </c>
      <c r="AGG1" s="63"/>
      <c r="AGH1" s="62">
        <v>45358</v>
      </c>
      <c r="AGI1" s="63"/>
      <c r="AGJ1" s="62">
        <v>45359</v>
      </c>
      <c r="AGK1" s="63"/>
      <c r="AGL1" s="62">
        <v>45360</v>
      </c>
      <c r="AGM1" s="63"/>
      <c r="AGN1" s="62">
        <v>45361</v>
      </c>
      <c r="AGO1" s="63"/>
      <c r="AGP1" s="62">
        <v>45362</v>
      </c>
      <c r="AGQ1" s="63"/>
      <c r="AGR1" s="62">
        <v>45363</v>
      </c>
      <c r="AGS1" s="63"/>
      <c r="AGT1" s="62">
        <v>45364</v>
      </c>
      <c r="AGU1" s="63"/>
      <c r="AGV1" s="62">
        <v>45365</v>
      </c>
      <c r="AGW1" s="63"/>
      <c r="AGX1" s="62">
        <v>45366</v>
      </c>
      <c r="AGY1" s="63"/>
      <c r="AGZ1" s="62">
        <v>45367</v>
      </c>
      <c r="AHA1" s="63"/>
      <c r="AHB1" s="62">
        <v>45368</v>
      </c>
      <c r="AHC1" s="63"/>
      <c r="AHD1" s="62">
        <v>45369</v>
      </c>
      <c r="AHE1" s="63"/>
      <c r="AHF1" s="62">
        <v>45370</v>
      </c>
      <c r="AHG1" s="63"/>
      <c r="AHH1" s="62">
        <v>45371</v>
      </c>
      <c r="AHI1" s="63"/>
      <c r="AHJ1" s="62">
        <v>45372</v>
      </c>
      <c r="AHK1" s="63"/>
      <c r="AHL1" s="62">
        <v>45373</v>
      </c>
      <c r="AHM1" s="63"/>
      <c r="AHN1" s="62">
        <v>45374</v>
      </c>
      <c r="AHO1" s="63"/>
      <c r="AHP1" s="62">
        <v>45375</v>
      </c>
      <c r="AHQ1" s="63"/>
      <c r="AHR1" s="62">
        <v>45376</v>
      </c>
      <c r="AHS1" s="63"/>
      <c r="AHT1" s="62">
        <v>45377</v>
      </c>
      <c r="AHU1" s="63"/>
      <c r="AHV1" s="62">
        <v>45378</v>
      </c>
      <c r="AHW1" s="63"/>
      <c r="AHX1" s="62">
        <v>45379</v>
      </c>
      <c r="AHY1" s="63"/>
      <c r="AHZ1" s="62">
        <v>45380</v>
      </c>
      <c r="AIA1" s="63"/>
      <c r="AIB1" s="62">
        <v>45381</v>
      </c>
      <c r="AIC1" s="63"/>
      <c r="AID1" s="62">
        <v>45382</v>
      </c>
      <c r="AIE1" s="63"/>
      <c r="AIF1" s="62">
        <v>45383</v>
      </c>
      <c r="AIG1" s="63"/>
      <c r="AIH1" s="62">
        <v>45384</v>
      </c>
      <c r="AII1" s="63"/>
      <c r="AIJ1" s="62">
        <v>45385</v>
      </c>
      <c r="AIK1" s="63"/>
      <c r="AIL1" s="62">
        <v>45386</v>
      </c>
      <c r="AIM1" s="63"/>
      <c r="AIN1" s="62">
        <v>45387</v>
      </c>
      <c r="AIO1" s="63"/>
      <c r="AIP1" s="62">
        <v>45388</v>
      </c>
      <c r="AIQ1" s="63"/>
      <c r="AIR1" s="62">
        <v>45389</v>
      </c>
      <c r="AIS1" s="63"/>
      <c r="AIT1" s="62">
        <v>45390</v>
      </c>
      <c r="AIU1" s="63"/>
      <c r="AIV1" s="62">
        <v>45391</v>
      </c>
      <c r="AIW1" s="63"/>
      <c r="AIX1" s="62">
        <v>45392</v>
      </c>
      <c r="AIY1" s="63"/>
      <c r="AIZ1" s="62">
        <v>45393</v>
      </c>
      <c r="AJA1" s="63"/>
      <c r="AJB1" s="62">
        <v>45394</v>
      </c>
      <c r="AJC1" s="63"/>
      <c r="AJD1" s="62">
        <v>45395</v>
      </c>
      <c r="AJE1" s="63"/>
      <c r="AJF1" s="62">
        <v>45396</v>
      </c>
      <c r="AJG1" s="63"/>
      <c r="AJH1" s="62">
        <v>45397</v>
      </c>
      <c r="AJI1" s="63"/>
      <c r="AJJ1" s="62">
        <v>45398</v>
      </c>
      <c r="AJK1" s="63"/>
      <c r="AJL1" s="62">
        <v>45399</v>
      </c>
      <c r="AJM1" s="63"/>
      <c r="AJN1" s="62">
        <v>45400</v>
      </c>
      <c r="AJO1" s="63"/>
      <c r="AJP1" s="62">
        <v>45401</v>
      </c>
      <c r="AJQ1" s="63"/>
      <c r="AJR1" s="62">
        <v>45402</v>
      </c>
      <c r="AJS1" s="63"/>
      <c r="AJT1" s="62">
        <v>45403</v>
      </c>
      <c r="AJU1" s="63"/>
      <c r="AJV1" s="62">
        <v>45404</v>
      </c>
      <c r="AJW1" s="63"/>
      <c r="AJX1" s="62">
        <v>45405</v>
      </c>
      <c r="AJY1" s="63"/>
      <c r="AJZ1" s="62">
        <v>45406</v>
      </c>
      <c r="AKA1" s="63"/>
      <c r="AKB1" s="62">
        <v>45407</v>
      </c>
      <c r="AKC1" s="63"/>
      <c r="AKD1" s="62">
        <v>45408</v>
      </c>
      <c r="AKE1" s="63"/>
      <c r="AKF1" s="62">
        <v>45409</v>
      </c>
      <c r="AKG1" s="63"/>
      <c r="AKH1" s="62">
        <v>45410</v>
      </c>
      <c r="AKI1" s="63"/>
      <c r="AKJ1" s="62">
        <v>45411</v>
      </c>
      <c r="AKK1" s="63"/>
      <c r="AKL1" s="62">
        <v>45412</v>
      </c>
      <c r="AKM1" s="63"/>
      <c r="AKN1" s="62">
        <v>45413</v>
      </c>
      <c r="AKO1" s="63"/>
      <c r="AKP1" s="62">
        <v>45414</v>
      </c>
      <c r="AKQ1" s="63"/>
      <c r="AKR1" s="62">
        <v>45415</v>
      </c>
      <c r="AKS1" s="63"/>
      <c r="AKT1" s="62">
        <v>45416</v>
      </c>
      <c r="AKU1" s="63"/>
      <c r="AKV1" s="62">
        <v>45417</v>
      </c>
      <c r="AKW1" s="63"/>
      <c r="AKX1" s="62">
        <v>45418</v>
      </c>
      <c r="AKY1" s="63"/>
      <c r="AKZ1" s="62">
        <v>45419</v>
      </c>
      <c r="ALA1" s="63"/>
      <c r="ALB1" s="62">
        <v>45420</v>
      </c>
      <c r="ALC1" s="63"/>
      <c r="ALD1" s="62">
        <v>45421</v>
      </c>
      <c r="ALE1" s="63"/>
      <c r="ALF1" s="62">
        <v>45422</v>
      </c>
      <c r="ALG1" s="63"/>
      <c r="ALH1" s="62">
        <v>45423</v>
      </c>
      <c r="ALI1" s="63"/>
      <c r="ALJ1" s="62">
        <v>45424</v>
      </c>
      <c r="ALK1" s="63"/>
      <c r="ALL1" s="62">
        <v>45425</v>
      </c>
      <c r="ALM1" s="63"/>
      <c r="ALN1" s="62">
        <v>45426</v>
      </c>
      <c r="ALO1" s="63"/>
      <c r="ALP1" s="62">
        <v>45427</v>
      </c>
      <c r="ALQ1" s="63"/>
      <c r="ALR1" s="62">
        <v>45428</v>
      </c>
      <c r="ALS1" s="63"/>
      <c r="ALT1" s="62">
        <v>45429</v>
      </c>
      <c r="ALU1" s="63"/>
      <c r="ALV1" s="62">
        <v>45430</v>
      </c>
      <c r="ALW1" s="63"/>
      <c r="ALX1" s="62">
        <v>45431</v>
      </c>
      <c r="ALY1" s="63"/>
      <c r="ALZ1" s="62">
        <v>45432</v>
      </c>
      <c r="AMA1" s="63"/>
      <c r="AMB1" s="62">
        <v>45433</v>
      </c>
      <c r="AMC1" s="63"/>
      <c r="AMD1" s="62">
        <v>45434</v>
      </c>
      <c r="AME1" s="63"/>
      <c r="AMF1" s="62">
        <v>45435</v>
      </c>
      <c r="AMG1" s="63"/>
      <c r="AMH1" s="62">
        <v>45436</v>
      </c>
      <c r="AMI1" s="63"/>
      <c r="AMJ1" s="62">
        <v>45437</v>
      </c>
      <c r="AMK1" s="63"/>
      <c r="AML1" s="62">
        <v>45438</v>
      </c>
      <c r="AMM1" s="63"/>
      <c r="AMN1" s="62">
        <v>45439</v>
      </c>
      <c r="AMO1" s="63"/>
      <c r="AMP1" s="62">
        <v>45440</v>
      </c>
      <c r="AMQ1" s="63"/>
      <c r="AMR1" s="62">
        <v>45441</v>
      </c>
      <c r="AMS1" s="63"/>
      <c r="AMT1" s="62">
        <v>45442</v>
      </c>
      <c r="AMU1" s="63"/>
      <c r="AMV1" s="62">
        <v>45443</v>
      </c>
      <c r="AMW1" s="63"/>
      <c r="AMX1" s="62">
        <v>45444</v>
      </c>
      <c r="AMY1" s="63"/>
      <c r="AMZ1" s="62">
        <v>45445</v>
      </c>
      <c r="ANA1" s="63"/>
      <c r="ANB1" s="62">
        <v>45446</v>
      </c>
      <c r="ANC1" s="63"/>
      <c r="AND1" s="62">
        <v>45447</v>
      </c>
      <c r="ANE1" s="63"/>
      <c r="ANF1" s="62">
        <v>45448</v>
      </c>
      <c r="ANG1" s="63"/>
      <c r="ANH1" s="62">
        <v>45449</v>
      </c>
      <c r="ANI1" s="63"/>
      <c r="ANJ1" s="62">
        <v>45450</v>
      </c>
      <c r="ANK1" s="63"/>
      <c r="ANL1" s="62">
        <v>45451</v>
      </c>
      <c r="ANM1" s="63"/>
      <c r="ANN1" s="62">
        <v>45452</v>
      </c>
      <c r="ANO1" s="63"/>
      <c r="ANP1" s="62">
        <v>45453</v>
      </c>
      <c r="ANQ1" s="63"/>
      <c r="ANR1" s="62">
        <v>45454</v>
      </c>
      <c r="ANS1" s="63"/>
      <c r="ANT1" s="62">
        <v>45455</v>
      </c>
      <c r="ANU1" s="63"/>
      <c r="ANV1" s="62">
        <v>45456</v>
      </c>
      <c r="ANW1" s="63"/>
      <c r="ANX1" s="62">
        <v>45457</v>
      </c>
      <c r="ANY1" s="63"/>
      <c r="ANZ1" s="62">
        <v>45458</v>
      </c>
      <c r="AOA1" s="63"/>
      <c r="AOB1" s="62">
        <v>45459</v>
      </c>
      <c r="AOC1" s="63"/>
      <c r="AOD1" s="62">
        <v>45460</v>
      </c>
      <c r="AOE1" s="63"/>
      <c r="AOF1" s="62">
        <v>45461</v>
      </c>
      <c r="AOG1" s="63"/>
      <c r="AOH1" s="62">
        <v>45462</v>
      </c>
      <c r="AOI1" s="63"/>
      <c r="AOJ1" s="62">
        <v>45463</v>
      </c>
      <c r="AOK1" s="63"/>
      <c r="AOL1" s="62">
        <v>45464</v>
      </c>
      <c r="AOM1" s="63"/>
      <c r="AON1" s="62">
        <v>45465</v>
      </c>
      <c r="AOO1" s="63"/>
      <c r="AOP1" s="62">
        <v>45466</v>
      </c>
      <c r="AOQ1" s="63"/>
      <c r="AOR1" s="62">
        <v>45467</v>
      </c>
      <c r="AOS1" s="63"/>
      <c r="AOT1" s="62">
        <v>45468</v>
      </c>
      <c r="AOU1" s="63"/>
      <c r="AOV1" s="62">
        <v>45469</v>
      </c>
      <c r="AOW1" s="63"/>
      <c r="AOX1" s="62">
        <v>45470</v>
      </c>
      <c r="AOY1" s="63"/>
      <c r="AOZ1" s="62">
        <v>45471</v>
      </c>
      <c r="APA1" s="63"/>
      <c r="APB1" s="62">
        <v>45472</v>
      </c>
      <c r="APC1" s="63"/>
      <c r="APD1" s="62">
        <v>45473</v>
      </c>
      <c r="APE1" s="63"/>
      <c r="APF1" s="62">
        <v>45474</v>
      </c>
      <c r="APG1" s="63"/>
      <c r="APH1" s="62">
        <v>45475</v>
      </c>
      <c r="API1" s="63"/>
      <c r="APJ1" s="62">
        <v>45476</v>
      </c>
      <c r="APK1" s="63"/>
      <c r="APL1" s="62">
        <v>45477</v>
      </c>
      <c r="APM1" s="63"/>
      <c r="APN1" s="62">
        <v>45478</v>
      </c>
      <c r="APO1" s="64"/>
      <c r="APP1" s="62">
        <v>45479</v>
      </c>
      <c r="APQ1" s="63"/>
      <c r="APR1" s="62">
        <v>45480</v>
      </c>
      <c r="APS1" s="63"/>
      <c r="APT1" s="62">
        <v>45481</v>
      </c>
      <c r="APU1" s="63"/>
      <c r="APV1" s="62">
        <v>45482</v>
      </c>
      <c r="APW1" s="63"/>
      <c r="APX1" s="62">
        <v>45483</v>
      </c>
      <c r="APY1" s="63"/>
      <c r="APZ1" s="62">
        <v>45484</v>
      </c>
      <c r="AQA1" s="63"/>
      <c r="AQB1" s="62">
        <v>45485</v>
      </c>
      <c r="AQC1" s="63"/>
      <c r="AQD1" s="62">
        <v>45486</v>
      </c>
      <c r="AQE1" s="63"/>
      <c r="AQF1" s="62">
        <v>45487</v>
      </c>
      <c r="AQG1" s="63"/>
      <c r="AQH1" s="62">
        <v>45488</v>
      </c>
      <c r="AQI1" s="63"/>
      <c r="AQJ1" s="62">
        <v>45489</v>
      </c>
      <c r="AQK1" s="63"/>
      <c r="AQL1" s="62">
        <v>45490</v>
      </c>
      <c r="AQM1" s="63"/>
      <c r="AQN1" s="62">
        <v>45491</v>
      </c>
      <c r="AQO1" s="63"/>
      <c r="AQP1" s="62">
        <v>45492</v>
      </c>
      <c r="AQQ1" s="63"/>
      <c r="AQR1" s="62">
        <v>45493</v>
      </c>
      <c r="AQS1" s="63"/>
      <c r="AQT1" s="62">
        <v>45494</v>
      </c>
      <c r="AQU1" s="63"/>
      <c r="AQV1" s="62">
        <v>45495</v>
      </c>
      <c r="AQW1" s="63"/>
      <c r="AQX1" s="62">
        <v>45496</v>
      </c>
      <c r="AQY1" s="63"/>
      <c r="AQZ1" s="62">
        <v>45497</v>
      </c>
      <c r="ARA1" s="63"/>
      <c r="ARB1" s="62">
        <v>45498</v>
      </c>
      <c r="ARC1" s="63"/>
      <c r="ARD1" s="62">
        <v>45499</v>
      </c>
      <c r="ARE1" s="63"/>
      <c r="ARF1" s="62">
        <v>45500</v>
      </c>
      <c r="ARG1" s="63"/>
      <c r="ARH1" s="62">
        <v>45501</v>
      </c>
      <c r="ARI1" s="63"/>
      <c r="ARJ1" s="62">
        <v>45502</v>
      </c>
      <c r="ARK1" s="63"/>
      <c r="ARL1" s="62">
        <v>45503</v>
      </c>
      <c r="ARM1" s="63"/>
      <c r="ARN1" s="62">
        <v>45504</v>
      </c>
      <c r="ARO1" s="63"/>
      <c r="ARP1" s="62">
        <v>45505</v>
      </c>
      <c r="ARQ1" s="63"/>
      <c r="ARR1" s="62">
        <v>45506</v>
      </c>
      <c r="ARS1" s="63"/>
      <c r="ART1" s="62">
        <v>45507</v>
      </c>
      <c r="ARU1" s="63"/>
      <c r="ARV1" s="62">
        <v>45508</v>
      </c>
      <c r="ARW1" s="63"/>
      <c r="ARX1" s="62">
        <v>45509</v>
      </c>
      <c r="ARY1" s="63"/>
      <c r="ARZ1" s="62">
        <v>45510</v>
      </c>
      <c r="ASA1" s="63"/>
      <c r="ASB1" s="62">
        <v>45511</v>
      </c>
      <c r="ASC1" s="63"/>
      <c r="ASD1" s="62">
        <v>45512</v>
      </c>
      <c r="ASE1" s="63"/>
      <c r="ASF1" s="62">
        <v>45513</v>
      </c>
      <c r="ASG1" s="63"/>
      <c r="ASH1" s="62">
        <v>45514</v>
      </c>
      <c r="ASI1" s="63"/>
      <c r="ASJ1" s="62">
        <v>45515</v>
      </c>
      <c r="ASK1" s="63"/>
    </row>
    <row r="2" spans="1:1181" x14ac:dyDescent="0.25">
      <c r="A2" s="3" t="s">
        <v>30</v>
      </c>
      <c r="B2" s="3" t="s">
        <v>31</v>
      </c>
      <c r="C2" s="3" t="s">
        <v>32</v>
      </c>
      <c r="D2" s="3" t="s">
        <v>31</v>
      </c>
      <c r="E2" s="3" t="s">
        <v>32</v>
      </c>
      <c r="F2" s="3" t="s">
        <v>31</v>
      </c>
      <c r="G2" s="3" t="s">
        <v>32</v>
      </c>
      <c r="H2" s="3" t="s">
        <v>31</v>
      </c>
      <c r="I2" s="3" t="s">
        <v>32</v>
      </c>
      <c r="J2" s="3" t="s">
        <v>31</v>
      </c>
      <c r="K2" s="3" t="s">
        <v>32</v>
      </c>
      <c r="L2" s="3" t="s">
        <v>31</v>
      </c>
      <c r="M2" s="3" t="s">
        <v>32</v>
      </c>
      <c r="N2" s="3" t="s">
        <v>31</v>
      </c>
      <c r="O2" s="3" t="s">
        <v>32</v>
      </c>
      <c r="P2" s="3" t="s">
        <v>31</v>
      </c>
      <c r="Q2" s="3" t="s">
        <v>32</v>
      </c>
      <c r="R2" s="3" t="s">
        <v>31</v>
      </c>
      <c r="S2" s="3" t="s">
        <v>32</v>
      </c>
      <c r="T2" s="3" t="s">
        <v>31</v>
      </c>
      <c r="U2" s="3" t="s">
        <v>32</v>
      </c>
      <c r="V2" s="3" t="s">
        <v>31</v>
      </c>
      <c r="W2" s="3" t="s">
        <v>32</v>
      </c>
      <c r="X2" s="3" t="s">
        <v>31</v>
      </c>
      <c r="Y2" s="3" t="s">
        <v>32</v>
      </c>
      <c r="Z2" s="3" t="s">
        <v>31</v>
      </c>
      <c r="AA2" s="3" t="s">
        <v>32</v>
      </c>
      <c r="AB2" s="3" t="s">
        <v>31</v>
      </c>
      <c r="AC2" s="3" t="s">
        <v>32</v>
      </c>
      <c r="AD2" s="3" t="s">
        <v>31</v>
      </c>
      <c r="AE2" s="3" t="s">
        <v>32</v>
      </c>
      <c r="AF2" s="3" t="s">
        <v>31</v>
      </c>
      <c r="AG2" s="3" t="s">
        <v>32</v>
      </c>
      <c r="AH2" s="3" t="s">
        <v>31</v>
      </c>
      <c r="AI2" s="3" t="s">
        <v>32</v>
      </c>
      <c r="AJ2" s="3" t="s">
        <v>31</v>
      </c>
      <c r="AK2" s="3" t="s">
        <v>32</v>
      </c>
      <c r="AL2" s="3" t="s">
        <v>31</v>
      </c>
      <c r="AM2" s="3" t="s">
        <v>32</v>
      </c>
      <c r="AN2" s="3" t="s">
        <v>31</v>
      </c>
      <c r="AO2" s="3" t="s">
        <v>32</v>
      </c>
      <c r="AP2" s="3" t="s">
        <v>31</v>
      </c>
      <c r="AQ2" s="3" t="s">
        <v>32</v>
      </c>
      <c r="AR2" s="3" t="s">
        <v>31</v>
      </c>
      <c r="AS2" s="3" t="s">
        <v>32</v>
      </c>
      <c r="AT2" s="3" t="s">
        <v>31</v>
      </c>
      <c r="AU2" s="3" t="s">
        <v>32</v>
      </c>
      <c r="AV2" s="3" t="s">
        <v>31</v>
      </c>
      <c r="AW2" s="3" t="s">
        <v>32</v>
      </c>
      <c r="AX2" s="3" t="s">
        <v>31</v>
      </c>
      <c r="AY2" s="3" t="s">
        <v>32</v>
      </c>
      <c r="AZ2" s="3" t="s">
        <v>31</v>
      </c>
      <c r="BA2" s="3" t="s">
        <v>32</v>
      </c>
      <c r="BB2" s="3" t="s">
        <v>31</v>
      </c>
      <c r="BC2" s="3" t="s">
        <v>32</v>
      </c>
      <c r="BD2" s="3" t="s">
        <v>31</v>
      </c>
      <c r="BE2" s="3" t="s">
        <v>32</v>
      </c>
      <c r="BF2" s="3" t="s">
        <v>31</v>
      </c>
      <c r="BG2" s="3" t="s">
        <v>32</v>
      </c>
      <c r="BH2" s="3" t="s">
        <v>31</v>
      </c>
      <c r="BI2" s="3" t="s">
        <v>32</v>
      </c>
      <c r="BJ2" s="3" t="s">
        <v>31</v>
      </c>
      <c r="BK2" s="3" t="s">
        <v>32</v>
      </c>
      <c r="BL2" s="3" t="s">
        <v>31</v>
      </c>
      <c r="BM2" s="3" t="s">
        <v>32</v>
      </c>
      <c r="BN2" s="3" t="s">
        <v>31</v>
      </c>
      <c r="BO2" s="3" t="s">
        <v>32</v>
      </c>
      <c r="BP2" s="3" t="s">
        <v>31</v>
      </c>
      <c r="BQ2" s="3" t="s">
        <v>32</v>
      </c>
      <c r="BR2" s="3" t="s">
        <v>31</v>
      </c>
      <c r="BS2" s="3" t="s">
        <v>32</v>
      </c>
      <c r="BT2" s="3" t="s">
        <v>31</v>
      </c>
      <c r="BU2" s="3" t="s">
        <v>32</v>
      </c>
      <c r="BV2" s="3" t="s">
        <v>31</v>
      </c>
      <c r="BW2" s="3" t="s">
        <v>32</v>
      </c>
      <c r="BX2" s="3" t="s">
        <v>31</v>
      </c>
      <c r="BY2" s="3" t="s">
        <v>32</v>
      </c>
      <c r="BZ2" s="3" t="s">
        <v>31</v>
      </c>
      <c r="CA2" s="3" t="s">
        <v>32</v>
      </c>
      <c r="CB2" s="3" t="s">
        <v>31</v>
      </c>
      <c r="CC2" s="3" t="s">
        <v>32</v>
      </c>
      <c r="CD2" s="3" t="s">
        <v>31</v>
      </c>
      <c r="CE2" s="3" t="s">
        <v>32</v>
      </c>
      <c r="CF2" s="3" t="s">
        <v>31</v>
      </c>
      <c r="CG2" s="3" t="s">
        <v>32</v>
      </c>
      <c r="CH2" s="3" t="s">
        <v>31</v>
      </c>
      <c r="CI2" s="3" t="s">
        <v>32</v>
      </c>
      <c r="CJ2" s="3" t="s">
        <v>31</v>
      </c>
      <c r="CK2" s="3" t="s">
        <v>32</v>
      </c>
      <c r="CL2" s="3" t="s">
        <v>31</v>
      </c>
      <c r="CM2" s="3" t="s">
        <v>32</v>
      </c>
      <c r="CN2" s="3" t="s">
        <v>31</v>
      </c>
      <c r="CO2" s="3" t="s">
        <v>32</v>
      </c>
      <c r="CP2" s="3" t="s">
        <v>31</v>
      </c>
      <c r="CQ2" s="3" t="s">
        <v>32</v>
      </c>
      <c r="CR2" s="3" t="s">
        <v>31</v>
      </c>
      <c r="CS2" s="3" t="s">
        <v>32</v>
      </c>
      <c r="CT2" s="3" t="s">
        <v>31</v>
      </c>
      <c r="CU2" s="3" t="s">
        <v>32</v>
      </c>
      <c r="CV2" s="3" t="s">
        <v>31</v>
      </c>
      <c r="CW2" s="3" t="s">
        <v>32</v>
      </c>
      <c r="CX2" s="3" t="s">
        <v>31</v>
      </c>
      <c r="CY2" s="3" t="s">
        <v>32</v>
      </c>
      <c r="CZ2" s="3" t="s">
        <v>31</v>
      </c>
      <c r="DA2" s="3" t="s">
        <v>32</v>
      </c>
      <c r="DB2" s="3" t="s">
        <v>31</v>
      </c>
      <c r="DC2" s="3" t="s">
        <v>32</v>
      </c>
      <c r="DD2" s="3" t="s">
        <v>31</v>
      </c>
      <c r="DE2" s="3" t="s">
        <v>32</v>
      </c>
      <c r="DF2" s="3" t="s">
        <v>31</v>
      </c>
      <c r="DG2" s="3" t="s">
        <v>32</v>
      </c>
      <c r="DH2" s="3" t="s">
        <v>31</v>
      </c>
      <c r="DI2" s="3" t="s">
        <v>32</v>
      </c>
      <c r="DJ2" s="3" t="s">
        <v>31</v>
      </c>
      <c r="DK2" s="3" t="s">
        <v>32</v>
      </c>
      <c r="DL2" s="3" t="s">
        <v>31</v>
      </c>
      <c r="DM2" s="3" t="s">
        <v>32</v>
      </c>
      <c r="DN2" s="3" t="s">
        <v>31</v>
      </c>
      <c r="DO2" s="3" t="s">
        <v>32</v>
      </c>
      <c r="DP2" s="3" t="s">
        <v>31</v>
      </c>
      <c r="DQ2" s="3" t="s">
        <v>32</v>
      </c>
      <c r="DR2" s="3" t="s">
        <v>31</v>
      </c>
      <c r="DS2" s="3" t="s">
        <v>32</v>
      </c>
      <c r="DT2" s="3" t="s">
        <v>31</v>
      </c>
      <c r="DU2" s="3" t="s">
        <v>32</v>
      </c>
      <c r="DV2" s="3" t="s">
        <v>31</v>
      </c>
      <c r="DW2" s="3" t="s">
        <v>32</v>
      </c>
      <c r="DX2" s="3" t="s">
        <v>31</v>
      </c>
      <c r="DY2" s="3" t="s">
        <v>32</v>
      </c>
      <c r="DZ2" s="3" t="s">
        <v>31</v>
      </c>
      <c r="EA2" s="3" t="s">
        <v>32</v>
      </c>
      <c r="EB2" s="3" t="s">
        <v>31</v>
      </c>
      <c r="EC2" s="3" t="s">
        <v>32</v>
      </c>
      <c r="ED2" s="3" t="s">
        <v>31</v>
      </c>
      <c r="EE2" s="3" t="s">
        <v>32</v>
      </c>
      <c r="EF2" s="3" t="s">
        <v>31</v>
      </c>
      <c r="EG2" s="3" t="s">
        <v>32</v>
      </c>
      <c r="EH2" s="3" t="s">
        <v>31</v>
      </c>
      <c r="EI2" s="3" t="s">
        <v>32</v>
      </c>
      <c r="EJ2" s="3" t="s">
        <v>31</v>
      </c>
      <c r="EK2" s="3" t="s">
        <v>32</v>
      </c>
      <c r="EL2" s="3" t="s">
        <v>31</v>
      </c>
      <c r="EM2" s="3" t="s">
        <v>32</v>
      </c>
      <c r="EN2" s="3" t="s">
        <v>31</v>
      </c>
      <c r="EO2" s="3" t="s">
        <v>32</v>
      </c>
      <c r="EP2" s="3" t="s">
        <v>31</v>
      </c>
      <c r="EQ2" s="3" t="s">
        <v>32</v>
      </c>
      <c r="ER2" s="3" t="s">
        <v>31</v>
      </c>
      <c r="ES2" s="3" t="s">
        <v>32</v>
      </c>
      <c r="ET2" s="3" t="s">
        <v>31</v>
      </c>
      <c r="EU2" s="3" t="s">
        <v>32</v>
      </c>
      <c r="EV2" s="3" t="s">
        <v>31</v>
      </c>
      <c r="EW2" s="3" t="s">
        <v>32</v>
      </c>
      <c r="EX2" s="3" t="s">
        <v>31</v>
      </c>
      <c r="EY2" s="3" t="s">
        <v>32</v>
      </c>
      <c r="EZ2" s="3" t="s">
        <v>31</v>
      </c>
      <c r="FA2" s="3" t="s">
        <v>32</v>
      </c>
      <c r="FB2" s="3" t="s">
        <v>31</v>
      </c>
      <c r="FC2" s="3" t="s">
        <v>32</v>
      </c>
      <c r="FD2" s="3" t="s">
        <v>31</v>
      </c>
      <c r="FE2" s="3" t="s">
        <v>32</v>
      </c>
      <c r="FF2" s="3" t="s">
        <v>31</v>
      </c>
      <c r="FG2" s="3" t="s">
        <v>32</v>
      </c>
      <c r="FH2" s="3" t="s">
        <v>31</v>
      </c>
      <c r="FI2" s="3" t="s">
        <v>32</v>
      </c>
      <c r="FJ2" s="3" t="s">
        <v>31</v>
      </c>
      <c r="FK2" s="3" t="s">
        <v>32</v>
      </c>
      <c r="FL2" s="3" t="s">
        <v>31</v>
      </c>
      <c r="FM2" s="3" t="s">
        <v>32</v>
      </c>
      <c r="FN2" s="3" t="s">
        <v>31</v>
      </c>
      <c r="FO2" s="3" t="s">
        <v>32</v>
      </c>
      <c r="FP2" s="3" t="s">
        <v>31</v>
      </c>
      <c r="FQ2" s="3" t="s">
        <v>32</v>
      </c>
      <c r="FR2" s="3" t="s">
        <v>31</v>
      </c>
      <c r="FS2" s="3" t="s">
        <v>32</v>
      </c>
      <c r="FT2" s="3" t="s">
        <v>31</v>
      </c>
      <c r="FU2" s="3" t="s">
        <v>32</v>
      </c>
      <c r="FV2" s="3" t="s">
        <v>31</v>
      </c>
      <c r="FW2" s="3" t="s">
        <v>32</v>
      </c>
      <c r="FX2" s="3" t="s">
        <v>31</v>
      </c>
      <c r="FY2" s="3" t="s">
        <v>32</v>
      </c>
      <c r="FZ2" s="3" t="s">
        <v>31</v>
      </c>
      <c r="GA2" s="3" t="s">
        <v>32</v>
      </c>
      <c r="GB2" s="3" t="s">
        <v>31</v>
      </c>
      <c r="GC2" s="3" t="s">
        <v>32</v>
      </c>
      <c r="GD2" s="3" t="s">
        <v>31</v>
      </c>
      <c r="GE2" s="3" t="s">
        <v>32</v>
      </c>
      <c r="GF2" s="3" t="s">
        <v>31</v>
      </c>
      <c r="GG2" s="3" t="s">
        <v>32</v>
      </c>
      <c r="GH2" s="3" t="s">
        <v>31</v>
      </c>
      <c r="GI2" s="3" t="s">
        <v>32</v>
      </c>
      <c r="GJ2" s="3" t="s">
        <v>31</v>
      </c>
      <c r="GK2" s="3" t="s">
        <v>32</v>
      </c>
      <c r="GL2" s="3" t="s">
        <v>31</v>
      </c>
      <c r="GM2" s="3" t="s">
        <v>32</v>
      </c>
      <c r="GN2" s="3" t="s">
        <v>31</v>
      </c>
      <c r="GO2" s="3" t="s">
        <v>32</v>
      </c>
      <c r="GP2" s="3" t="s">
        <v>31</v>
      </c>
      <c r="GQ2" s="3" t="s">
        <v>32</v>
      </c>
      <c r="GR2" s="3" t="s">
        <v>31</v>
      </c>
      <c r="GS2" s="3" t="s">
        <v>32</v>
      </c>
      <c r="GT2" s="3" t="s">
        <v>31</v>
      </c>
      <c r="GU2" s="3" t="s">
        <v>32</v>
      </c>
      <c r="GV2" s="3" t="s">
        <v>31</v>
      </c>
      <c r="GW2" s="3" t="s">
        <v>32</v>
      </c>
      <c r="GX2" s="3" t="s">
        <v>31</v>
      </c>
      <c r="GY2" s="3" t="s">
        <v>32</v>
      </c>
      <c r="GZ2" s="3" t="s">
        <v>31</v>
      </c>
      <c r="HA2" s="3" t="s">
        <v>32</v>
      </c>
      <c r="HB2" s="3" t="s">
        <v>31</v>
      </c>
      <c r="HC2" s="3" t="s">
        <v>32</v>
      </c>
      <c r="HD2" s="3" t="s">
        <v>31</v>
      </c>
      <c r="HE2" s="3" t="s">
        <v>32</v>
      </c>
      <c r="HF2" s="3" t="s">
        <v>31</v>
      </c>
      <c r="HG2" s="3" t="s">
        <v>32</v>
      </c>
      <c r="HH2" s="3" t="s">
        <v>31</v>
      </c>
      <c r="HI2" s="3" t="s">
        <v>32</v>
      </c>
      <c r="HJ2" s="3" t="s">
        <v>31</v>
      </c>
      <c r="HK2" s="3" t="s">
        <v>32</v>
      </c>
      <c r="HL2" s="3" t="s">
        <v>31</v>
      </c>
      <c r="HM2" s="3" t="s">
        <v>32</v>
      </c>
      <c r="HN2" s="3" t="s">
        <v>31</v>
      </c>
      <c r="HO2" s="3" t="s">
        <v>32</v>
      </c>
      <c r="HP2" s="3" t="s">
        <v>31</v>
      </c>
      <c r="HQ2" s="3" t="s">
        <v>32</v>
      </c>
      <c r="HR2" s="3" t="s">
        <v>31</v>
      </c>
      <c r="HS2" s="3" t="s">
        <v>32</v>
      </c>
      <c r="HT2" s="3" t="s">
        <v>31</v>
      </c>
      <c r="HU2" s="3" t="s">
        <v>32</v>
      </c>
      <c r="HV2" s="3" t="s">
        <v>31</v>
      </c>
      <c r="HW2" s="3" t="s">
        <v>32</v>
      </c>
      <c r="HX2" s="3" t="s">
        <v>31</v>
      </c>
      <c r="HY2" s="3" t="s">
        <v>32</v>
      </c>
      <c r="HZ2" s="3" t="s">
        <v>31</v>
      </c>
      <c r="IA2" s="3" t="s">
        <v>32</v>
      </c>
      <c r="IB2" s="3" t="s">
        <v>31</v>
      </c>
      <c r="IC2" s="3" t="s">
        <v>32</v>
      </c>
      <c r="ID2" s="3" t="s">
        <v>31</v>
      </c>
      <c r="IE2" s="3" t="s">
        <v>32</v>
      </c>
      <c r="IF2" s="3" t="s">
        <v>31</v>
      </c>
      <c r="IG2" s="3" t="s">
        <v>32</v>
      </c>
      <c r="IH2" s="3" t="s">
        <v>31</v>
      </c>
      <c r="II2" s="3" t="s">
        <v>32</v>
      </c>
      <c r="IJ2" s="3" t="s">
        <v>31</v>
      </c>
      <c r="IK2" s="3" t="s">
        <v>32</v>
      </c>
      <c r="IL2" s="3" t="s">
        <v>31</v>
      </c>
      <c r="IM2" s="3" t="s">
        <v>32</v>
      </c>
      <c r="IN2" s="3" t="s">
        <v>31</v>
      </c>
      <c r="IO2" s="3" t="s">
        <v>32</v>
      </c>
      <c r="IP2" s="3" t="s">
        <v>31</v>
      </c>
      <c r="IQ2" s="3" t="s">
        <v>32</v>
      </c>
      <c r="IR2" s="3" t="s">
        <v>31</v>
      </c>
      <c r="IS2" s="3" t="s">
        <v>32</v>
      </c>
      <c r="IT2" s="3" t="s">
        <v>31</v>
      </c>
      <c r="IU2" s="3" t="s">
        <v>32</v>
      </c>
      <c r="IV2" s="3" t="s">
        <v>31</v>
      </c>
      <c r="IW2" s="3" t="s">
        <v>32</v>
      </c>
      <c r="IX2" s="3" t="s">
        <v>31</v>
      </c>
      <c r="IY2" s="3" t="s">
        <v>32</v>
      </c>
      <c r="IZ2" s="3" t="s">
        <v>31</v>
      </c>
      <c r="JA2" s="3" t="s">
        <v>32</v>
      </c>
      <c r="JB2" s="3" t="s">
        <v>31</v>
      </c>
      <c r="JC2" s="3" t="s">
        <v>32</v>
      </c>
      <c r="JD2" s="3" t="s">
        <v>31</v>
      </c>
      <c r="JE2" s="3" t="s">
        <v>32</v>
      </c>
      <c r="JF2" s="3" t="s">
        <v>31</v>
      </c>
      <c r="JG2" s="3" t="s">
        <v>32</v>
      </c>
      <c r="JH2" s="3" t="s">
        <v>31</v>
      </c>
      <c r="JI2" s="3" t="s">
        <v>32</v>
      </c>
      <c r="JJ2" s="3" t="s">
        <v>31</v>
      </c>
      <c r="JK2" s="3" t="s">
        <v>32</v>
      </c>
      <c r="JL2" s="3" t="s">
        <v>31</v>
      </c>
      <c r="JM2" s="3" t="s">
        <v>32</v>
      </c>
      <c r="JN2" s="3" t="s">
        <v>31</v>
      </c>
      <c r="JO2" s="3" t="s">
        <v>32</v>
      </c>
      <c r="JP2" s="3" t="s">
        <v>31</v>
      </c>
      <c r="JQ2" s="3" t="s">
        <v>32</v>
      </c>
      <c r="JR2" s="3" t="s">
        <v>31</v>
      </c>
      <c r="JS2" s="3" t="s">
        <v>32</v>
      </c>
      <c r="JT2" s="3" t="s">
        <v>31</v>
      </c>
      <c r="JU2" s="3" t="s">
        <v>32</v>
      </c>
      <c r="JV2" s="3" t="s">
        <v>31</v>
      </c>
      <c r="JW2" s="3" t="s">
        <v>32</v>
      </c>
      <c r="JX2" s="3" t="s">
        <v>31</v>
      </c>
      <c r="JY2" s="3" t="s">
        <v>32</v>
      </c>
      <c r="JZ2" s="3" t="s">
        <v>31</v>
      </c>
      <c r="KA2" s="3" t="s">
        <v>32</v>
      </c>
      <c r="KB2" s="3" t="s">
        <v>31</v>
      </c>
      <c r="KC2" s="3" t="s">
        <v>32</v>
      </c>
      <c r="KD2" s="3" t="s">
        <v>31</v>
      </c>
      <c r="KE2" s="3" t="s">
        <v>32</v>
      </c>
      <c r="KF2" s="3" t="s">
        <v>31</v>
      </c>
      <c r="KG2" s="3" t="s">
        <v>32</v>
      </c>
      <c r="KH2" s="3" t="s">
        <v>31</v>
      </c>
      <c r="KI2" s="3" t="s">
        <v>32</v>
      </c>
      <c r="KJ2" s="3" t="s">
        <v>31</v>
      </c>
      <c r="KK2" s="3" t="s">
        <v>32</v>
      </c>
      <c r="KL2" s="3" t="s">
        <v>31</v>
      </c>
      <c r="KM2" s="3" t="s">
        <v>32</v>
      </c>
      <c r="KN2" s="3" t="s">
        <v>31</v>
      </c>
      <c r="KO2" s="3" t="s">
        <v>32</v>
      </c>
      <c r="KP2" s="3" t="s">
        <v>31</v>
      </c>
      <c r="KQ2" s="3" t="s">
        <v>32</v>
      </c>
      <c r="KR2" s="3" t="s">
        <v>31</v>
      </c>
      <c r="KS2" s="3" t="s">
        <v>32</v>
      </c>
      <c r="KT2" s="3" t="s">
        <v>31</v>
      </c>
      <c r="KU2" s="3" t="s">
        <v>32</v>
      </c>
      <c r="KV2" s="3" t="s">
        <v>31</v>
      </c>
      <c r="KW2" s="3" t="s">
        <v>32</v>
      </c>
      <c r="KX2" s="3" t="s">
        <v>31</v>
      </c>
      <c r="KY2" s="3" t="s">
        <v>32</v>
      </c>
      <c r="KZ2" s="3" t="s">
        <v>31</v>
      </c>
      <c r="LA2" s="3" t="s">
        <v>32</v>
      </c>
      <c r="LB2" s="3" t="s">
        <v>31</v>
      </c>
      <c r="LC2" s="3" t="s">
        <v>32</v>
      </c>
      <c r="LD2" s="3" t="s">
        <v>31</v>
      </c>
      <c r="LE2" s="3" t="s">
        <v>32</v>
      </c>
      <c r="LF2" s="3" t="s">
        <v>31</v>
      </c>
      <c r="LG2" s="3" t="s">
        <v>32</v>
      </c>
      <c r="LH2" s="3" t="s">
        <v>31</v>
      </c>
      <c r="LI2" s="3" t="s">
        <v>32</v>
      </c>
      <c r="LJ2" s="3" t="s">
        <v>31</v>
      </c>
      <c r="LK2" s="3" t="s">
        <v>32</v>
      </c>
      <c r="LL2" s="3" t="s">
        <v>31</v>
      </c>
      <c r="LM2" s="3" t="s">
        <v>32</v>
      </c>
      <c r="LN2" s="3"/>
      <c r="LO2" s="3"/>
      <c r="LP2" s="3" t="s">
        <v>31</v>
      </c>
      <c r="LQ2" s="3" t="s">
        <v>32</v>
      </c>
      <c r="LR2" s="3" t="s">
        <v>31</v>
      </c>
      <c r="LS2" s="3" t="s">
        <v>32</v>
      </c>
      <c r="LT2" s="3" t="s">
        <v>31</v>
      </c>
      <c r="LU2" s="3" t="s">
        <v>32</v>
      </c>
      <c r="LV2" s="3" t="s">
        <v>31</v>
      </c>
      <c r="LW2" s="3" t="s">
        <v>32</v>
      </c>
      <c r="LX2" s="3" t="s">
        <v>31</v>
      </c>
      <c r="LY2" s="3" t="s">
        <v>32</v>
      </c>
      <c r="LZ2" s="3" t="s">
        <v>31</v>
      </c>
      <c r="MA2" s="3" t="s">
        <v>32</v>
      </c>
      <c r="MB2" s="3" t="s">
        <v>31</v>
      </c>
      <c r="MC2" s="3" t="s">
        <v>32</v>
      </c>
      <c r="MD2" s="3" t="s">
        <v>31</v>
      </c>
      <c r="ME2" s="3" t="s">
        <v>32</v>
      </c>
      <c r="MF2" s="3" t="s">
        <v>31</v>
      </c>
      <c r="MG2" s="3" t="s">
        <v>32</v>
      </c>
      <c r="MH2" s="3" t="s">
        <v>31</v>
      </c>
      <c r="MI2" s="3" t="s">
        <v>32</v>
      </c>
      <c r="MJ2" s="3" t="s">
        <v>31</v>
      </c>
      <c r="MK2" s="3" t="s">
        <v>32</v>
      </c>
      <c r="ML2" s="3" t="s">
        <v>31</v>
      </c>
      <c r="MM2" s="3" t="s">
        <v>32</v>
      </c>
      <c r="MN2" s="3" t="s">
        <v>31</v>
      </c>
      <c r="MO2" s="3" t="s">
        <v>32</v>
      </c>
      <c r="MP2" s="3" t="s">
        <v>31</v>
      </c>
      <c r="MQ2" s="3" t="s">
        <v>32</v>
      </c>
      <c r="MR2" s="3" t="s">
        <v>31</v>
      </c>
      <c r="MS2" s="3" t="s">
        <v>32</v>
      </c>
      <c r="MT2" s="3" t="s">
        <v>31</v>
      </c>
      <c r="MU2" s="3" t="s">
        <v>32</v>
      </c>
      <c r="MV2" s="3" t="s">
        <v>31</v>
      </c>
      <c r="MW2" s="3" t="s">
        <v>32</v>
      </c>
      <c r="MX2" s="3" t="s">
        <v>31</v>
      </c>
      <c r="MY2" s="3" t="s">
        <v>32</v>
      </c>
      <c r="MZ2" s="3" t="s">
        <v>31</v>
      </c>
      <c r="NA2" s="3" t="s">
        <v>32</v>
      </c>
      <c r="NB2" s="3" t="s">
        <v>31</v>
      </c>
      <c r="NC2" s="3" t="s">
        <v>32</v>
      </c>
      <c r="ND2" s="3" t="s">
        <v>31</v>
      </c>
      <c r="NE2" s="3" t="s">
        <v>32</v>
      </c>
      <c r="NF2" s="3" t="s">
        <v>31</v>
      </c>
      <c r="NG2" s="3" t="s">
        <v>32</v>
      </c>
      <c r="NH2" s="3" t="s">
        <v>31</v>
      </c>
      <c r="NI2" s="3" t="s">
        <v>32</v>
      </c>
      <c r="NJ2" s="3" t="s">
        <v>31</v>
      </c>
      <c r="NK2" s="3" t="s">
        <v>32</v>
      </c>
      <c r="NL2" s="3" t="s">
        <v>31</v>
      </c>
      <c r="NM2" s="3" t="s">
        <v>32</v>
      </c>
      <c r="NN2" s="3" t="s">
        <v>31</v>
      </c>
      <c r="NO2" s="3" t="s">
        <v>32</v>
      </c>
      <c r="NP2" s="3" t="s">
        <v>31</v>
      </c>
      <c r="NQ2" s="3" t="s">
        <v>32</v>
      </c>
      <c r="NR2" s="3" t="s">
        <v>31</v>
      </c>
      <c r="NS2" s="3" t="s">
        <v>32</v>
      </c>
      <c r="NT2" s="3" t="s">
        <v>31</v>
      </c>
      <c r="NU2" s="3" t="s">
        <v>32</v>
      </c>
      <c r="NV2" s="3" t="s">
        <v>31</v>
      </c>
      <c r="NW2" s="3" t="s">
        <v>32</v>
      </c>
      <c r="NX2" s="3" t="s">
        <v>31</v>
      </c>
      <c r="NY2" s="3" t="s">
        <v>32</v>
      </c>
      <c r="NZ2" s="3" t="s">
        <v>31</v>
      </c>
      <c r="OA2" s="3" t="s">
        <v>32</v>
      </c>
      <c r="OB2" s="3" t="s">
        <v>31</v>
      </c>
      <c r="OC2" s="3" t="s">
        <v>32</v>
      </c>
      <c r="OD2" s="3" t="s">
        <v>31</v>
      </c>
      <c r="OE2" s="3" t="s">
        <v>32</v>
      </c>
      <c r="OF2" s="3" t="s">
        <v>31</v>
      </c>
      <c r="OG2" s="3" t="s">
        <v>32</v>
      </c>
      <c r="OH2" s="3" t="s">
        <v>31</v>
      </c>
      <c r="OI2" s="3" t="s">
        <v>32</v>
      </c>
      <c r="OJ2" s="3" t="s">
        <v>31</v>
      </c>
      <c r="OK2" s="3" t="s">
        <v>32</v>
      </c>
      <c r="OL2" s="3" t="s">
        <v>31</v>
      </c>
      <c r="OM2" s="3" t="s">
        <v>32</v>
      </c>
      <c r="ON2" s="3" t="s">
        <v>31</v>
      </c>
      <c r="OO2" s="3" t="s">
        <v>32</v>
      </c>
      <c r="OP2" s="3" t="s">
        <v>31</v>
      </c>
      <c r="OQ2" s="3" t="s">
        <v>32</v>
      </c>
      <c r="OR2" s="3" t="s">
        <v>31</v>
      </c>
      <c r="OS2" s="3" t="s">
        <v>32</v>
      </c>
      <c r="OT2" s="3" t="s">
        <v>31</v>
      </c>
      <c r="OU2" s="3" t="s">
        <v>32</v>
      </c>
      <c r="OV2" s="3" t="s">
        <v>31</v>
      </c>
      <c r="OW2" s="3" t="s">
        <v>32</v>
      </c>
      <c r="OX2" s="3" t="s">
        <v>31</v>
      </c>
      <c r="OY2" s="3" t="s">
        <v>32</v>
      </c>
      <c r="OZ2" s="3" t="s">
        <v>31</v>
      </c>
      <c r="PA2" s="3" t="s">
        <v>32</v>
      </c>
      <c r="PB2" s="3" t="s">
        <v>31</v>
      </c>
      <c r="PC2" s="3" t="s">
        <v>32</v>
      </c>
      <c r="PD2" s="3" t="s">
        <v>31</v>
      </c>
      <c r="PE2" s="3" t="s">
        <v>32</v>
      </c>
      <c r="PF2" s="3" t="s">
        <v>31</v>
      </c>
      <c r="PG2" s="3" t="s">
        <v>32</v>
      </c>
      <c r="PH2" s="3" t="s">
        <v>31</v>
      </c>
      <c r="PI2" s="3" t="s">
        <v>32</v>
      </c>
      <c r="PJ2" s="3" t="s">
        <v>31</v>
      </c>
      <c r="PK2" s="3" t="s">
        <v>32</v>
      </c>
      <c r="PL2" s="3" t="s">
        <v>31</v>
      </c>
      <c r="PM2" s="3" t="s">
        <v>32</v>
      </c>
      <c r="PN2" s="3" t="s">
        <v>31</v>
      </c>
      <c r="PO2" s="3" t="s">
        <v>32</v>
      </c>
      <c r="PP2" s="3" t="s">
        <v>31</v>
      </c>
      <c r="PQ2" s="3" t="s">
        <v>32</v>
      </c>
      <c r="PR2" s="3" t="s">
        <v>31</v>
      </c>
      <c r="PS2" s="3" t="s">
        <v>32</v>
      </c>
      <c r="PT2" s="3" t="s">
        <v>31</v>
      </c>
      <c r="PU2" s="3" t="s">
        <v>32</v>
      </c>
      <c r="PV2" s="3" t="s">
        <v>31</v>
      </c>
      <c r="PW2" s="3" t="s">
        <v>32</v>
      </c>
      <c r="PX2" s="3" t="s">
        <v>31</v>
      </c>
      <c r="PY2" s="3" t="s">
        <v>32</v>
      </c>
      <c r="PZ2" s="3" t="s">
        <v>31</v>
      </c>
      <c r="QA2" s="3" t="s">
        <v>32</v>
      </c>
      <c r="QB2" s="3" t="s">
        <v>31</v>
      </c>
      <c r="QC2" s="3" t="s">
        <v>32</v>
      </c>
      <c r="QD2" s="3" t="s">
        <v>31</v>
      </c>
      <c r="QE2" s="3" t="s">
        <v>32</v>
      </c>
      <c r="QF2" s="3" t="s">
        <v>31</v>
      </c>
      <c r="QG2" s="3" t="s">
        <v>32</v>
      </c>
      <c r="QH2" s="3" t="s">
        <v>31</v>
      </c>
      <c r="QI2" s="3" t="s">
        <v>32</v>
      </c>
      <c r="QJ2" s="3" t="s">
        <v>31</v>
      </c>
      <c r="QK2" s="3" t="s">
        <v>32</v>
      </c>
      <c r="QL2" s="3" t="s">
        <v>31</v>
      </c>
      <c r="QM2" s="3" t="s">
        <v>32</v>
      </c>
      <c r="QN2" s="3" t="s">
        <v>31</v>
      </c>
      <c r="QO2" s="3" t="s">
        <v>32</v>
      </c>
      <c r="QP2" s="3" t="s">
        <v>31</v>
      </c>
      <c r="QQ2" s="3" t="s">
        <v>32</v>
      </c>
      <c r="QR2" s="3" t="s">
        <v>31</v>
      </c>
      <c r="QS2" s="3" t="s">
        <v>32</v>
      </c>
      <c r="QT2" s="3" t="s">
        <v>31</v>
      </c>
      <c r="QU2" s="3" t="s">
        <v>32</v>
      </c>
      <c r="QV2" s="3" t="s">
        <v>31</v>
      </c>
      <c r="QW2" s="3" t="s">
        <v>32</v>
      </c>
      <c r="QX2" s="3" t="s">
        <v>31</v>
      </c>
      <c r="QY2" s="3" t="s">
        <v>32</v>
      </c>
      <c r="QZ2" s="3" t="s">
        <v>31</v>
      </c>
      <c r="RA2" s="3" t="s">
        <v>32</v>
      </c>
      <c r="RB2" s="3" t="s">
        <v>31</v>
      </c>
      <c r="RC2" s="3" t="s">
        <v>32</v>
      </c>
      <c r="RD2" s="3" t="s">
        <v>31</v>
      </c>
      <c r="RE2" s="3" t="s">
        <v>32</v>
      </c>
      <c r="RF2" s="3" t="s">
        <v>31</v>
      </c>
      <c r="RG2" s="3" t="s">
        <v>32</v>
      </c>
      <c r="RH2" s="3" t="s">
        <v>31</v>
      </c>
      <c r="RI2" s="3" t="s">
        <v>32</v>
      </c>
      <c r="RJ2" s="3" t="s">
        <v>31</v>
      </c>
      <c r="RK2" s="3" t="s">
        <v>32</v>
      </c>
      <c r="RL2" s="3" t="s">
        <v>31</v>
      </c>
      <c r="RM2" s="3" t="s">
        <v>32</v>
      </c>
      <c r="RN2" s="3" t="s">
        <v>31</v>
      </c>
      <c r="RO2" s="3" t="s">
        <v>32</v>
      </c>
      <c r="RP2" s="3" t="s">
        <v>31</v>
      </c>
      <c r="RQ2" s="3" t="s">
        <v>32</v>
      </c>
      <c r="RR2" s="3" t="s">
        <v>31</v>
      </c>
      <c r="RS2" s="3" t="s">
        <v>32</v>
      </c>
      <c r="RT2" s="3" t="s">
        <v>31</v>
      </c>
      <c r="RU2" s="3" t="s">
        <v>32</v>
      </c>
      <c r="RV2" s="3" t="s">
        <v>31</v>
      </c>
      <c r="RW2" s="3" t="s">
        <v>32</v>
      </c>
      <c r="RX2" s="3" t="s">
        <v>31</v>
      </c>
      <c r="RY2" s="3" t="s">
        <v>32</v>
      </c>
      <c r="RZ2" s="3" t="s">
        <v>31</v>
      </c>
      <c r="SA2" s="3" t="s">
        <v>32</v>
      </c>
      <c r="SB2" s="3" t="s">
        <v>31</v>
      </c>
      <c r="SC2" s="3" t="s">
        <v>32</v>
      </c>
      <c r="SD2" s="3" t="s">
        <v>31</v>
      </c>
      <c r="SE2" s="3" t="s">
        <v>32</v>
      </c>
      <c r="SF2" s="3" t="s">
        <v>31</v>
      </c>
      <c r="SG2" s="3" t="s">
        <v>32</v>
      </c>
      <c r="SH2" s="3" t="s">
        <v>31</v>
      </c>
      <c r="SI2" s="3" t="s">
        <v>32</v>
      </c>
      <c r="SJ2" s="3" t="s">
        <v>31</v>
      </c>
      <c r="SK2" s="3" t="s">
        <v>32</v>
      </c>
      <c r="SL2" s="3" t="s">
        <v>31</v>
      </c>
      <c r="SM2" s="3" t="s">
        <v>32</v>
      </c>
      <c r="SN2" s="3" t="s">
        <v>31</v>
      </c>
      <c r="SO2" s="3" t="s">
        <v>32</v>
      </c>
      <c r="SP2" s="3" t="s">
        <v>31</v>
      </c>
      <c r="SQ2" s="3" t="s">
        <v>32</v>
      </c>
      <c r="SR2" s="3" t="s">
        <v>31</v>
      </c>
      <c r="SS2" s="3" t="s">
        <v>32</v>
      </c>
      <c r="ST2" s="3" t="s">
        <v>31</v>
      </c>
      <c r="SU2" s="3" t="s">
        <v>32</v>
      </c>
      <c r="SV2" s="3" t="s">
        <v>31</v>
      </c>
      <c r="SW2" s="3" t="s">
        <v>32</v>
      </c>
      <c r="SX2" s="3" t="s">
        <v>31</v>
      </c>
      <c r="SY2" s="3" t="s">
        <v>32</v>
      </c>
      <c r="SZ2" s="3" t="s">
        <v>31</v>
      </c>
      <c r="TA2" s="3" t="s">
        <v>32</v>
      </c>
      <c r="TB2" s="3" t="s">
        <v>31</v>
      </c>
      <c r="TC2" s="3" t="s">
        <v>32</v>
      </c>
      <c r="TD2" s="3" t="s">
        <v>31</v>
      </c>
      <c r="TE2" s="3" t="s">
        <v>32</v>
      </c>
      <c r="TF2" s="3" t="s">
        <v>31</v>
      </c>
      <c r="TG2" s="3" t="s">
        <v>32</v>
      </c>
      <c r="TH2" s="3" t="s">
        <v>31</v>
      </c>
      <c r="TI2" s="3" t="s">
        <v>32</v>
      </c>
      <c r="TJ2" s="3" t="s">
        <v>31</v>
      </c>
      <c r="TK2" s="3" t="s">
        <v>32</v>
      </c>
      <c r="TL2" s="3" t="s">
        <v>31</v>
      </c>
      <c r="TM2" s="3" t="s">
        <v>32</v>
      </c>
      <c r="TN2" s="3" t="s">
        <v>31</v>
      </c>
      <c r="TO2" s="3" t="s">
        <v>32</v>
      </c>
      <c r="TP2" s="3" t="s">
        <v>31</v>
      </c>
      <c r="TQ2" s="3" t="s">
        <v>32</v>
      </c>
      <c r="TR2" s="3" t="s">
        <v>31</v>
      </c>
      <c r="TS2" s="3" t="s">
        <v>32</v>
      </c>
      <c r="TT2" s="3" t="s">
        <v>31</v>
      </c>
      <c r="TU2" s="3" t="s">
        <v>32</v>
      </c>
      <c r="TV2" s="3" t="s">
        <v>31</v>
      </c>
      <c r="TW2" s="3" t="s">
        <v>32</v>
      </c>
      <c r="TX2" s="3" t="s">
        <v>31</v>
      </c>
      <c r="TY2" s="3" t="s">
        <v>32</v>
      </c>
      <c r="TZ2" s="3" t="s">
        <v>31</v>
      </c>
      <c r="UA2" s="3" t="s">
        <v>32</v>
      </c>
      <c r="UB2" s="3" t="s">
        <v>31</v>
      </c>
      <c r="UC2" s="3" t="s">
        <v>32</v>
      </c>
      <c r="UD2" s="3" t="s">
        <v>31</v>
      </c>
      <c r="UE2" s="3" t="s">
        <v>32</v>
      </c>
      <c r="UF2" s="3" t="s">
        <v>31</v>
      </c>
      <c r="UG2" s="3" t="s">
        <v>32</v>
      </c>
      <c r="UH2" s="3" t="s">
        <v>31</v>
      </c>
      <c r="UI2" s="3" t="s">
        <v>32</v>
      </c>
      <c r="UJ2" s="3" t="s">
        <v>31</v>
      </c>
      <c r="UK2" s="3" t="s">
        <v>32</v>
      </c>
      <c r="UL2" s="3" t="s">
        <v>31</v>
      </c>
      <c r="UM2" s="3" t="s">
        <v>32</v>
      </c>
      <c r="UN2" s="3" t="s">
        <v>31</v>
      </c>
      <c r="UO2" s="3" t="s">
        <v>32</v>
      </c>
      <c r="UP2" s="3" t="s">
        <v>31</v>
      </c>
      <c r="UQ2" s="3" t="s">
        <v>32</v>
      </c>
      <c r="UR2" s="3" t="s">
        <v>31</v>
      </c>
      <c r="US2" s="3" t="s">
        <v>32</v>
      </c>
      <c r="UT2" s="3" t="s">
        <v>31</v>
      </c>
      <c r="UU2" s="3" t="s">
        <v>32</v>
      </c>
      <c r="UV2" s="3" t="s">
        <v>31</v>
      </c>
      <c r="UW2" s="3" t="s">
        <v>32</v>
      </c>
      <c r="UX2" s="3" t="s">
        <v>31</v>
      </c>
      <c r="UY2" s="3" t="s">
        <v>32</v>
      </c>
      <c r="UZ2" s="3" t="s">
        <v>31</v>
      </c>
      <c r="VA2" s="3" t="s">
        <v>32</v>
      </c>
      <c r="VB2" s="3" t="s">
        <v>31</v>
      </c>
      <c r="VC2" s="3" t="s">
        <v>32</v>
      </c>
      <c r="VD2" s="3" t="s">
        <v>31</v>
      </c>
      <c r="VE2" s="3" t="s">
        <v>32</v>
      </c>
      <c r="VF2" s="3" t="s">
        <v>31</v>
      </c>
      <c r="VG2" s="3" t="s">
        <v>32</v>
      </c>
      <c r="VH2" s="3" t="s">
        <v>31</v>
      </c>
      <c r="VI2" s="3" t="s">
        <v>32</v>
      </c>
      <c r="VJ2" s="3" t="s">
        <v>31</v>
      </c>
      <c r="VK2" s="3" t="s">
        <v>32</v>
      </c>
      <c r="VL2" s="3" t="s">
        <v>31</v>
      </c>
      <c r="VM2" s="3" t="s">
        <v>32</v>
      </c>
      <c r="VN2" s="3" t="s">
        <v>31</v>
      </c>
      <c r="VO2" s="3" t="s">
        <v>32</v>
      </c>
      <c r="VP2" s="3" t="s">
        <v>31</v>
      </c>
      <c r="VQ2" s="3" t="s">
        <v>32</v>
      </c>
      <c r="VR2" s="3" t="s">
        <v>31</v>
      </c>
      <c r="VS2" s="3" t="s">
        <v>32</v>
      </c>
      <c r="VT2" s="3" t="s">
        <v>31</v>
      </c>
      <c r="VU2" s="3" t="s">
        <v>32</v>
      </c>
      <c r="VV2" s="3" t="s">
        <v>31</v>
      </c>
      <c r="VW2" s="3" t="s">
        <v>32</v>
      </c>
      <c r="VX2" s="3" t="s">
        <v>31</v>
      </c>
      <c r="VY2" s="3" t="s">
        <v>32</v>
      </c>
      <c r="VZ2" s="3" t="s">
        <v>31</v>
      </c>
      <c r="WA2" s="3" t="s">
        <v>32</v>
      </c>
      <c r="WB2" s="3" t="s">
        <v>31</v>
      </c>
      <c r="WC2" s="3" t="s">
        <v>32</v>
      </c>
      <c r="WD2" s="3" t="s">
        <v>31</v>
      </c>
      <c r="WE2" s="3" t="s">
        <v>32</v>
      </c>
      <c r="WF2" s="3" t="s">
        <v>31</v>
      </c>
      <c r="WG2" s="3" t="s">
        <v>32</v>
      </c>
      <c r="WH2" s="3" t="s">
        <v>31</v>
      </c>
      <c r="WI2" s="3" t="s">
        <v>32</v>
      </c>
      <c r="WJ2" s="3" t="s">
        <v>31</v>
      </c>
      <c r="WK2" s="3" t="s">
        <v>32</v>
      </c>
      <c r="WL2" s="3" t="s">
        <v>31</v>
      </c>
      <c r="WM2" s="3" t="s">
        <v>32</v>
      </c>
      <c r="WN2" s="3" t="s">
        <v>31</v>
      </c>
      <c r="WO2" s="3" t="s">
        <v>32</v>
      </c>
      <c r="WP2" s="3" t="s">
        <v>31</v>
      </c>
      <c r="WQ2" s="3" t="s">
        <v>32</v>
      </c>
      <c r="WR2" s="3" t="s">
        <v>31</v>
      </c>
      <c r="WS2" s="3" t="s">
        <v>32</v>
      </c>
      <c r="WT2" s="3" t="s">
        <v>31</v>
      </c>
      <c r="WU2" s="3" t="s">
        <v>32</v>
      </c>
      <c r="WV2" s="3" t="s">
        <v>31</v>
      </c>
      <c r="WW2" s="3" t="s">
        <v>32</v>
      </c>
      <c r="WX2" s="3" t="s">
        <v>31</v>
      </c>
      <c r="WY2" s="3" t="s">
        <v>32</v>
      </c>
      <c r="WZ2" s="3" t="s">
        <v>31</v>
      </c>
      <c r="XA2" s="3" t="s">
        <v>32</v>
      </c>
      <c r="XB2" s="3" t="s">
        <v>31</v>
      </c>
      <c r="XC2" s="3" t="s">
        <v>32</v>
      </c>
      <c r="XD2" s="3" t="s">
        <v>31</v>
      </c>
      <c r="XE2" s="3" t="s">
        <v>32</v>
      </c>
      <c r="XF2" s="3" t="s">
        <v>31</v>
      </c>
      <c r="XG2" s="3" t="s">
        <v>32</v>
      </c>
      <c r="XH2" s="3" t="s">
        <v>31</v>
      </c>
      <c r="XI2" s="3" t="s">
        <v>32</v>
      </c>
      <c r="XJ2" s="3" t="s">
        <v>31</v>
      </c>
      <c r="XK2" s="3" t="s">
        <v>32</v>
      </c>
      <c r="XL2" s="3" t="s">
        <v>31</v>
      </c>
      <c r="XM2" s="3" t="s">
        <v>32</v>
      </c>
      <c r="XN2" s="3" t="s">
        <v>31</v>
      </c>
      <c r="XO2" s="3" t="s">
        <v>32</v>
      </c>
      <c r="XP2" s="3" t="s">
        <v>31</v>
      </c>
      <c r="XQ2" s="3" t="s">
        <v>32</v>
      </c>
      <c r="XR2" s="3" t="s">
        <v>31</v>
      </c>
      <c r="XS2" s="3" t="s">
        <v>32</v>
      </c>
      <c r="XT2" s="3" t="s">
        <v>31</v>
      </c>
      <c r="XU2" s="3" t="s">
        <v>32</v>
      </c>
      <c r="XV2" s="3" t="s">
        <v>31</v>
      </c>
      <c r="XW2" s="3" t="s">
        <v>32</v>
      </c>
      <c r="XX2" s="3" t="s">
        <v>31</v>
      </c>
      <c r="XY2" s="3" t="s">
        <v>32</v>
      </c>
      <c r="XZ2" s="3" t="s">
        <v>31</v>
      </c>
      <c r="YA2" s="3" t="s">
        <v>32</v>
      </c>
      <c r="YB2" s="3" t="s">
        <v>31</v>
      </c>
      <c r="YC2" s="3" t="s">
        <v>32</v>
      </c>
      <c r="YD2" s="3" t="s">
        <v>31</v>
      </c>
      <c r="YE2" s="3" t="s">
        <v>32</v>
      </c>
      <c r="YF2" s="3" t="s">
        <v>31</v>
      </c>
      <c r="YG2" s="3" t="s">
        <v>32</v>
      </c>
      <c r="YH2" s="3" t="s">
        <v>31</v>
      </c>
      <c r="YI2" s="3" t="s">
        <v>32</v>
      </c>
      <c r="YJ2" s="3" t="s">
        <v>31</v>
      </c>
      <c r="YK2" s="3" t="s">
        <v>32</v>
      </c>
      <c r="YL2" s="3" t="s">
        <v>31</v>
      </c>
      <c r="YM2" s="3" t="s">
        <v>32</v>
      </c>
      <c r="YN2" s="3" t="s">
        <v>31</v>
      </c>
      <c r="YO2" s="3" t="s">
        <v>32</v>
      </c>
      <c r="YP2" s="3" t="s">
        <v>31</v>
      </c>
      <c r="YQ2" s="3" t="s">
        <v>32</v>
      </c>
      <c r="YR2" s="3" t="s">
        <v>31</v>
      </c>
      <c r="YS2" s="3" t="s">
        <v>32</v>
      </c>
      <c r="YT2" s="3" t="s">
        <v>31</v>
      </c>
      <c r="YU2" s="3" t="s">
        <v>32</v>
      </c>
      <c r="YV2" s="3" t="s">
        <v>31</v>
      </c>
      <c r="YW2" s="3" t="s">
        <v>32</v>
      </c>
      <c r="YX2" s="3" t="s">
        <v>31</v>
      </c>
      <c r="YY2" s="3" t="s">
        <v>32</v>
      </c>
      <c r="YZ2" s="3" t="s">
        <v>31</v>
      </c>
      <c r="ZA2" s="3" t="s">
        <v>32</v>
      </c>
      <c r="ZB2" s="3" t="s">
        <v>31</v>
      </c>
      <c r="ZC2" s="3" t="s">
        <v>32</v>
      </c>
      <c r="ZD2" s="3" t="s">
        <v>31</v>
      </c>
      <c r="ZE2" s="3" t="s">
        <v>32</v>
      </c>
      <c r="ZF2" s="3" t="s">
        <v>31</v>
      </c>
      <c r="ZG2" s="3" t="s">
        <v>32</v>
      </c>
      <c r="ZH2" s="3" t="s">
        <v>31</v>
      </c>
      <c r="ZI2" s="3" t="s">
        <v>32</v>
      </c>
      <c r="ZJ2" s="3" t="s">
        <v>31</v>
      </c>
      <c r="ZK2" s="3" t="s">
        <v>32</v>
      </c>
      <c r="ZL2" s="3" t="s">
        <v>31</v>
      </c>
      <c r="ZM2" s="3" t="s">
        <v>32</v>
      </c>
      <c r="ZN2" s="3" t="s">
        <v>31</v>
      </c>
      <c r="ZO2" s="3" t="s">
        <v>32</v>
      </c>
      <c r="ZP2" s="3" t="s">
        <v>31</v>
      </c>
      <c r="ZQ2" s="3" t="s">
        <v>32</v>
      </c>
      <c r="ZR2" s="3" t="s">
        <v>31</v>
      </c>
      <c r="ZS2" s="3" t="s">
        <v>32</v>
      </c>
      <c r="ZT2" s="3" t="s">
        <v>31</v>
      </c>
      <c r="ZU2" s="3" t="s">
        <v>32</v>
      </c>
      <c r="ZV2" s="3" t="s">
        <v>31</v>
      </c>
      <c r="ZW2" s="3" t="s">
        <v>32</v>
      </c>
      <c r="ZX2" s="3" t="s">
        <v>31</v>
      </c>
      <c r="ZY2" s="3" t="s">
        <v>32</v>
      </c>
      <c r="ZZ2" s="3" t="s">
        <v>31</v>
      </c>
      <c r="AAA2" s="3" t="s">
        <v>32</v>
      </c>
      <c r="AAB2" s="3" t="s">
        <v>31</v>
      </c>
      <c r="AAC2" s="3" t="s">
        <v>32</v>
      </c>
      <c r="AAD2" s="3" t="s">
        <v>31</v>
      </c>
      <c r="AAE2" s="3" t="s">
        <v>32</v>
      </c>
      <c r="AAF2" s="3" t="s">
        <v>31</v>
      </c>
      <c r="AAG2" s="3" t="s">
        <v>32</v>
      </c>
      <c r="AAH2" s="3" t="s">
        <v>31</v>
      </c>
      <c r="AAI2" s="3" t="s">
        <v>32</v>
      </c>
      <c r="AAJ2" s="3" t="s">
        <v>31</v>
      </c>
      <c r="AAK2" s="3" t="s">
        <v>32</v>
      </c>
      <c r="AAL2" s="3" t="s">
        <v>31</v>
      </c>
      <c r="AAM2" s="3" t="s">
        <v>32</v>
      </c>
      <c r="AAN2" s="3" t="s">
        <v>31</v>
      </c>
      <c r="AAO2" s="3" t="s">
        <v>32</v>
      </c>
      <c r="AAP2" s="3" t="s">
        <v>31</v>
      </c>
      <c r="AAQ2" s="3" t="s">
        <v>32</v>
      </c>
      <c r="AAR2" s="3" t="s">
        <v>31</v>
      </c>
      <c r="AAS2" s="3" t="s">
        <v>32</v>
      </c>
      <c r="AAT2" s="3" t="s">
        <v>31</v>
      </c>
      <c r="AAU2" s="3" t="s">
        <v>32</v>
      </c>
      <c r="AAV2" s="3" t="s">
        <v>31</v>
      </c>
      <c r="AAW2" s="3" t="s">
        <v>32</v>
      </c>
      <c r="AAX2" s="3" t="s">
        <v>31</v>
      </c>
      <c r="AAY2" s="3" t="s">
        <v>32</v>
      </c>
      <c r="AAZ2" s="3" t="s">
        <v>31</v>
      </c>
      <c r="ABA2" s="3" t="s">
        <v>32</v>
      </c>
      <c r="ABB2" s="3" t="s">
        <v>31</v>
      </c>
      <c r="ABC2" s="3" t="s">
        <v>32</v>
      </c>
      <c r="ABD2" s="3" t="s">
        <v>31</v>
      </c>
      <c r="ABE2" s="3" t="s">
        <v>32</v>
      </c>
      <c r="ABF2" s="3" t="s">
        <v>31</v>
      </c>
      <c r="ABG2" s="3" t="s">
        <v>32</v>
      </c>
      <c r="ABH2" s="3" t="s">
        <v>31</v>
      </c>
      <c r="ABI2" s="3" t="s">
        <v>32</v>
      </c>
      <c r="ABJ2" s="3" t="s">
        <v>31</v>
      </c>
      <c r="ABK2" s="3" t="s">
        <v>32</v>
      </c>
      <c r="ABL2" s="3" t="s">
        <v>31</v>
      </c>
      <c r="ABM2" s="3" t="s">
        <v>32</v>
      </c>
      <c r="ABN2" s="3" t="s">
        <v>31</v>
      </c>
      <c r="ABO2" s="3" t="s">
        <v>32</v>
      </c>
      <c r="ABP2" s="3" t="s">
        <v>31</v>
      </c>
      <c r="ABQ2" s="3" t="s">
        <v>32</v>
      </c>
      <c r="ABR2" s="3" t="s">
        <v>31</v>
      </c>
      <c r="ABS2" s="3" t="s">
        <v>32</v>
      </c>
      <c r="ABT2" s="3" t="s">
        <v>31</v>
      </c>
      <c r="ABU2" s="3" t="s">
        <v>32</v>
      </c>
      <c r="ABV2" s="3" t="s">
        <v>31</v>
      </c>
      <c r="ABW2" s="3" t="s">
        <v>32</v>
      </c>
      <c r="ABX2" s="3" t="s">
        <v>31</v>
      </c>
      <c r="ABY2" s="3" t="s">
        <v>32</v>
      </c>
      <c r="ABZ2" s="3" t="s">
        <v>31</v>
      </c>
      <c r="ACA2" s="3" t="s">
        <v>32</v>
      </c>
      <c r="ACB2" s="3" t="s">
        <v>31</v>
      </c>
      <c r="ACC2" s="3" t="s">
        <v>32</v>
      </c>
      <c r="ACD2" s="3" t="s">
        <v>31</v>
      </c>
      <c r="ACE2" s="3" t="s">
        <v>32</v>
      </c>
      <c r="ACF2" s="3" t="s">
        <v>31</v>
      </c>
      <c r="ACG2" s="3" t="s">
        <v>32</v>
      </c>
      <c r="ACH2" s="3" t="s">
        <v>31</v>
      </c>
      <c r="ACI2" s="3" t="s">
        <v>32</v>
      </c>
      <c r="ACJ2" s="3" t="s">
        <v>31</v>
      </c>
      <c r="ACK2" s="3" t="s">
        <v>32</v>
      </c>
      <c r="ACL2" s="3" t="s">
        <v>31</v>
      </c>
      <c r="ACM2" s="3" t="s">
        <v>32</v>
      </c>
      <c r="ACN2" s="3" t="s">
        <v>31</v>
      </c>
      <c r="ACO2" s="3" t="s">
        <v>32</v>
      </c>
      <c r="ACP2" s="3" t="s">
        <v>31</v>
      </c>
      <c r="ACQ2" s="3" t="s">
        <v>32</v>
      </c>
      <c r="ACR2" s="3" t="s">
        <v>31</v>
      </c>
      <c r="ACS2" s="3" t="s">
        <v>32</v>
      </c>
      <c r="ACT2" s="3" t="s">
        <v>31</v>
      </c>
      <c r="ACU2" s="3" t="s">
        <v>32</v>
      </c>
      <c r="ACV2" s="3" t="s">
        <v>31</v>
      </c>
      <c r="ACW2" s="3" t="s">
        <v>32</v>
      </c>
      <c r="ACX2" s="3" t="s">
        <v>31</v>
      </c>
      <c r="ACY2" s="3" t="s">
        <v>32</v>
      </c>
      <c r="ACZ2" s="3" t="s">
        <v>31</v>
      </c>
      <c r="ADA2" s="3" t="s">
        <v>32</v>
      </c>
      <c r="ADB2" s="3" t="s">
        <v>31</v>
      </c>
      <c r="ADC2" s="3" t="s">
        <v>32</v>
      </c>
      <c r="ADD2" s="3" t="s">
        <v>31</v>
      </c>
      <c r="ADE2" s="3" t="s">
        <v>32</v>
      </c>
      <c r="ADF2" s="3" t="s">
        <v>31</v>
      </c>
      <c r="ADG2" s="3" t="s">
        <v>32</v>
      </c>
      <c r="ADH2" s="3" t="s">
        <v>31</v>
      </c>
      <c r="ADI2" s="3" t="s">
        <v>32</v>
      </c>
      <c r="ADJ2" t="s">
        <v>31</v>
      </c>
      <c r="ADK2" t="s">
        <v>32</v>
      </c>
      <c r="ADL2" t="s">
        <v>31</v>
      </c>
      <c r="ADM2" t="s">
        <v>32</v>
      </c>
      <c r="ADN2" t="s">
        <v>31</v>
      </c>
      <c r="ADO2" t="s">
        <v>32</v>
      </c>
      <c r="ADP2" t="s">
        <v>31</v>
      </c>
      <c r="ADQ2" t="s">
        <v>32</v>
      </c>
      <c r="ADR2" t="s">
        <v>31</v>
      </c>
      <c r="ADS2" t="s">
        <v>32</v>
      </c>
      <c r="ADT2" t="s">
        <v>31</v>
      </c>
      <c r="ADU2" t="s">
        <v>32</v>
      </c>
      <c r="ADV2" t="s">
        <v>31</v>
      </c>
      <c r="ADW2" t="s">
        <v>32</v>
      </c>
      <c r="ADX2" t="s">
        <v>31</v>
      </c>
      <c r="ADY2" t="s">
        <v>32</v>
      </c>
      <c r="ADZ2" t="s">
        <v>31</v>
      </c>
      <c r="AEA2" t="s">
        <v>32</v>
      </c>
      <c r="AEB2" t="s">
        <v>31</v>
      </c>
      <c r="AEC2" t="s">
        <v>32</v>
      </c>
      <c r="AED2" t="s">
        <v>31</v>
      </c>
      <c r="AEE2" t="s">
        <v>32</v>
      </c>
      <c r="AEF2" t="s">
        <v>31</v>
      </c>
      <c r="AEG2" t="s">
        <v>32</v>
      </c>
      <c r="AEH2" t="s">
        <v>31</v>
      </c>
      <c r="AEI2" t="s">
        <v>32</v>
      </c>
      <c r="AEJ2" t="s">
        <v>31</v>
      </c>
      <c r="AEK2" t="s">
        <v>32</v>
      </c>
      <c r="AEL2" t="s">
        <v>31</v>
      </c>
      <c r="AEM2" t="s">
        <v>32</v>
      </c>
      <c r="AEN2" t="s">
        <v>31</v>
      </c>
      <c r="AEO2" t="s">
        <v>32</v>
      </c>
      <c r="AEP2" t="s">
        <v>31</v>
      </c>
      <c r="AEQ2" t="s">
        <v>32</v>
      </c>
      <c r="AER2" t="s">
        <v>31</v>
      </c>
      <c r="AES2" t="s">
        <v>32</v>
      </c>
      <c r="AET2" t="s">
        <v>31</v>
      </c>
      <c r="AEU2" t="s">
        <v>32</v>
      </c>
      <c r="AEV2" t="s">
        <v>31</v>
      </c>
      <c r="AEW2" t="s">
        <v>32</v>
      </c>
      <c r="AEX2" t="s">
        <v>31</v>
      </c>
      <c r="AEY2" t="s">
        <v>32</v>
      </c>
      <c r="AEZ2" t="s">
        <v>31</v>
      </c>
      <c r="AFA2" t="s">
        <v>32</v>
      </c>
      <c r="AFB2" t="s">
        <v>31</v>
      </c>
      <c r="AFC2" t="s">
        <v>32</v>
      </c>
      <c r="AFD2" t="s">
        <v>31</v>
      </c>
      <c r="AFE2" t="s">
        <v>32</v>
      </c>
      <c r="AFF2" t="s">
        <v>31</v>
      </c>
      <c r="AFG2" t="s">
        <v>32</v>
      </c>
      <c r="AFH2" t="s">
        <v>31</v>
      </c>
      <c r="AFI2" t="s">
        <v>32</v>
      </c>
      <c r="AFJ2" t="s">
        <v>31</v>
      </c>
      <c r="AFK2" t="s">
        <v>32</v>
      </c>
      <c r="AFL2" t="s">
        <v>31</v>
      </c>
      <c r="AFM2" t="s">
        <v>32</v>
      </c>
      <c r="AFN2" t="s">
        <v>31</v>
      </c>
      <c r="AFO2" t="s">
        <v>32</v>
      </c>
      <c r="AFP2" t="s">
        <v>31</v>
      </c>
      <c r="AFQ2" t="s">
        <v>32</v>
      </c>
      <c r="AFR2" t="s">
        <v>31</v>
      </c>
      <c r="AFS2" t="s">
        <v>32</v>
      </c>
      <c r="AFT2" t="s">
        <v>31</v>
      </c>
      <c r="AFU2" t="s">
        <v>32</v>
      </c>
      <c r="AFV2" t="s">
        <v>31</v>
      </c>
      <c r="AFW2" t="s">
        <v>32</v>
      </c>
      <c r="AFX2" t="s">
        <v>31</v>
      </c>
      <c r="AFY2" t="s">
        <v>32</v>
      </c>
      <c r="AFZ2" t="s">
        <v>31</v>
      </c>
      <c r="AGA2" t="s">
        <v>32</v>
      </c>
      <c r="AGB2" t="s">
        <v>31</v>
      </c>
      <c r="AGC2" t="s">
        <v>32</v>
      </c>
      <c r="AGD2" t="s">
        <v>31</v>
      </c>
      <c r="AGE2" t="s">
        <v>32</v>
      </c>
      <c r="AGF2" t="s">
        <v>31</v>
      </c>
      <c r="AGG2" t="s">
        <v>32</v>
      </c>
      <c r="AGH2" t="s">
        <v>31</v>
      </c>
      <c r="AGI2" t="s">
        <v>32</v>
      </c>
      <c r="AGJ2" t="s">
        <v>31</v>
      </c>
      <c r="AGK2" t="s">
        <v>32</v>
      </c>
      <c r="AGL2" t="s">
        <v>31</v>
      </c>
      <c r="AGM2" t="s">
        <v>32</v>
      </c>
      <c r="AGN2" t="s">
        <v>31</v>
      </c>
      <c r="AGO2" t="s">
        <v>32</v>
      </c>
      <c r="AGP2" t="s">
        <v>31</v>
      </c>
      <c r="AGQ2" t="s">
        <v>32</v>
      </c>
      <c r="AGR2" t="s">
        <v>31</v>
      </c>
      <c r="AGS2" t="s">
        <v>32</v>
      </c>
      <c r="AGT2" t="s">
        <v>31</v>
      </c>
      <c r="AGU2" t="s">
        <v>32</v>
      </c>
      <c r="AGV2" t="s">
        <v>31</v>
      </c>
      <c r="AGW2" t="s">
        <v>32</v>
      </c>
      <c r="AGX2" t="s">
        <v>31</v>
      </c>
      <c r="AGY2" t="s">
        <v>32</v>
      </c>
      <c r="AGZ2" t="s">
        <v>31</v>
      </c>
      <c r="AHA2" t="s">
        <v>32</v>
      </c>
      <c r="AHB2" t="s">
        <v>31</v>
      </c>
      <c r="AHC2" t="s">
        <v>32</v>
      </c>
      <c r="AHD2" t="s">
        <v>31</v>
      </c>
      <c r="AHE2" t="s">
        <v>32</v>
      </c>
      <c r="AHF2" t="s">
        <v>31</v>
      </c>
      <c r="AHG2" t="s">
        <v>32</v>
      </c>
      <c r="AHH2" t="s">
        <v>31</v>
      </c>
      <c r="AHI2" t="s">
        <v>32</v>
      </c>
      <c r="AHJ2" t="s">
        <v>31</v>
      </c>
      <c r="AHK2" t="s">
        <v>32</v>
      </c>
      <c r="AHL2" t="s">
        <v>31</v>
      </c>
      <c r="AHM2" t="s">
        <v>32</v>
      </c>
      <c r="AHN2" t="s">
        <v>31</v>
      </c>
      <c r="AHO2" t="s">
        <v>32</v>
      </c>
      <c r="AHP2" t="s">
        <v>31</v>
      </c>
      <c r="AHQ2" t="s">
        <v>32</v>
      </c>
      <c r="AHR2" t="s">
        <v>31</v>
      </c>
      <c r="AHS2" t="s">
        <v>32</v>
      </c>
      <c r="AHT2" t="s">
        <v>31</v>
      </c>
      <c r="AHU2" t="s">
        <v>32</v>
      </c>
      <c r="AHV2" t="s">
        <v>31</v>
      </c>
      <c r="AHW2" t="s">
        <v>32</v>
      </c>
      <c r="AHX2" t="s">
        <v>31</v>
      </c>
      <c r="AHY2" t="s">
        <v>32</v>
      </c>
      <c r="AHZ2" t="s">
        <v>31</v>
      </c>
      <c r="AIA2" t="s">
        <v>32</v>
      </c>
      <c r="AIB2" t="s">
        <v>31</v>
      </c>
      <c r="AIC2" t="s">
        <v>32</v>
      </c>
      <c r="AID2" t="s">
        <v>31</v>
      </c>
      <c r="AIE2" t="s">
        <v>32</v>
      </c>
      <c r="AIF2" t="s">
        <v>31</v>
      </c>
      <c r="AIG2" t="s">
        <v>32</v>
      </c>
      <c r="AIH2" t="s">
        <v>31</v>
      </c>
      <c r="AII2" t="s">
        <v>32</v>
      </c>
      <c r="AIJ2" t="s">
        <v>31</v>
      </c>
      <c r="AIK2" t="s">
        <v>32</v>
      </c>
      <c r="AIL2" t="s">
        <v>31</v>
      </c>
      <c r="AIM2" t="s">
        <v>32</v>
      </c>
      <c r="AIN2" t="s">
        <v>31</v>
      </c>
      <c r="AIO2" t="s">
        <v>32</v>
      </c>
      <c r="AIP2" t="s">
        <v>31</v>
      </c>
      <c r="AIQ2" t="s">
        <v>32</v>
      </c>
      <c r="AIR2" t="s">
        <v>31</v>
      </c>
      <c r="AIS2" t="s">
        <v>32</v>
      </c>
      <c r="AIT2" t="s">
        <v>31</v>
      </c>
      <c r="AIU2" t="s">
        <v>32</v>
      </c>
      <c r="AIV2" t="s">
        <v>31</v>
      </c>
      <c r="AIW2" t="s">
        <v>32</v>
      </c>
      <c r="AIX2" t="s">
        <v>31</v>
      </c>
      <c r="AIY2" t="s">
        <v>32</v>
      </c>
      <c r="AIZ2" t="s">
        <v>31</v>
      </c>
      <c r="AJA2" t="s">
        <v>32</v>
      </c>
      <c r="AJB2" t="s">
        <v>31</v>
      </c>
      <c r="AJC2" t="s">
        <v>32</v>
      </c>
      <c r="AJD2" t="s">
        <v>31</v>
      </c>
      <c r="AJE2" t="s">
        <v>32</v>
      </c>
      <c r="AJF2" t="s">
        <v>31</v>
      </c>
      <c r="AJG2" t="s">
        <v>32</v>
      </c>
      <c r="AJH2" t="s">
        <v>31</v>
      </c>
      <c r="AJI2" t="s">
        <v>32</v>
      </c>
      <c r="AJJ2" t="s">
        <v>31</v>
      </c>
      <c r="AJK2" t="s">
        <v>32</v>
      </c>
      <c r="AJL2" t="s">
        <v>31</v>
      </c>
      <c r="AJM2" t="s">
        <v>32</v>
      </c>
      <c r="AJN2" t="s">
        <v>31</v>
      </c>
      <c r="AJO2" t="s">
        <v>32</v>
      </c>
      <c r="AJP2" t="s">
        <v>31</v>
      </c>
      <c r="AJQ2" t="s">
        <v>32</v>
      </c>
      <c r="AJR2" t="s">
        <v>31</v>
      </c>
      <c r="AJS2" t="s">
        <v>32</v>
      </c>
      <c r="AJT2" t="s">
        <v>31</v>
      </c>
      <c r="AJU2" t="s">
        <v>32</v>
      </c>
      <c r="AJV2" t="s">
        <v>31</v>
      </c>
      <c r="AJW2" t="s">
        <v>32</v>
      </c>
      <c r="AJX2" t="s">
        <v>31</v>
      </c>
      <c r="AJY2" t="s">
        <v>32</v>
      </c>
      <c r="AJZ2" t="s">
        <v>31</v>
      </c>
      <c r="AKA2" t="s">
        <v>32</v>
      </c>
      <c r="AKB2" t="s">
        <v>31</v>
      </c>
      <c r="AKC2" t="s">
        <v>32</v>
      </c>
      <c r="AKD2" t="s">
        <v>31</v>
      </c>
      <c r="AKE2" t="s">
        <v>32</v>
      </c>
      <c r="AKF2" t="s">
        <v>31</v>
      </c>
      <c r="AKG2" t="s">
        <v>32</v>
      </c>
      <c r="AKH2" t="s">
        <v>31</v>
      </c>
      <c r="AKI2" t="s">
        <v>32</v>
      </c>
      <c r="AKJ2" t="s">
        <v>31</v>
      </c>
      <c r="AKK2" t="s">
        <v>32</v>
      </c>
      <c r="AKL2" t="s">
        <v>31</v>
      </c>
      <c r="AKM2" t="s">
        <v>32</v>
      </c>
      <c r="AKN2" t="s">
        <v>31</v>
      </c>
      <c r="AKO2" t="s">
        <v>32</v>
      </c>
      <c r="AKP2" t="s">
        <v>31</v>
      </c>
      <c r="AKQ2" t="s">
        <v>32</v>
      </c>
      <c r="AKR2" t="s">
        <v>31</v>
      </c>
      <c r="AKS2" t="s">
        <v>32</v>
      </c>
      <c r="AKT2" t="s">
        <v>31</v>
      </c>
      <c r="AKU2" t="s">
        <v>32</v>
      </c>
      <c r="AKV2" t="s">
        <v>31</v>
      </c>
      <c r="AKW2" t="s">
        <v>32</v>
      </c>
      <c r="AKX2" t="s">
        <v>31</v>
      </c>
      <c r="AKY2" t="s">
        <v>32</v>
      </c>
      <c r="AKZ2" t="s">
        <v>31</v>
      </c>
      <c r="ALA2" t="s">
        <v>32</v>
      </c>
      <c r="ALB2" t="s">
        <v>31</v>
      </c>
      <c r="ALC2" t="s">
        <v>32</v>
      </c>
      <c r="ALD2" t="s">
        <v>31</v>
      </c>
      <c r="ALE2" t="s">
        <v>32</v>
      </c>
      <c r="ALF2" t="s">
        <v>31</v>
      </c>
      <c r="ALG2" t="s">
        <v>32</v>
      </c>
      <c r="ALH2" t="s">
        <v>31</v>
      </c>
      <c r="ALI2" t="s">
        <v>32</v>
      </c>
      <c r="ALJ2" t="s">
        <v>31</v>
      </c>
      <c r="ALK2" t="s">
        <v>32</v>
      </c>
      <c r="ALL2" t="s">
        <v>31</v>
      </c>
      <c r="ALM2" t="s">
        <v>32</v>
      </c>
      <c r="ALN2" t="s">
        <v>31</v>
      </c>
      <c r="ALO2" t="s">
        <v>32</v>
      </c>
      <c r="ALP2" t="s">
        <v>31</v>
      </c>
      <c r="ALQ2" t="s">
        <v>32</v>
      </c>
      <c r="ALR2" t="s">
        <v>31</v>
      </c>
      <c r="ALS2" t="s">
        <v>32</v>
      </c>
      <c r="ALT2" t="s">
        <v>31</v>
      </c>
      <c r="ALU2" t="s">
        <v>32</v>
      </c>
      <c r="ALV2" t="s">
        <v>31</v>
      </c>
      <c r="ALW2" t="s">
        <v>32</v>
      </c>
      <c r="ALX2" t="s">
        <v>31</v>
      </c>
      <c r="ALY2" t="s">
        <v>32</v>
      </c>
      <c r="ALZ2" t="s">
        <v>31</v>
      </c>
      <c r="AMA2" t="s">
        <v>32</v>
      </c>
      <c r="AMB2" t="s">
        <v>31</v>
      </c>
      <c r="AMC2" t="s">
        <v>32</v>
      </c>
      <c r="AMD2" t="s">
        <v>31</v>
      </c>
      <c r="AME2" t="s">
        <v>32</v>
      </c>
      <c r="AMF2" t="s">
        <v>31</v>
      </c>
      <c r="AMG2" t="s">
        <v>32</v>
      </c>
      <c r="AMH2" t="s">
        <v>31</v>
      </c>
      <c r="AMI2" t="s">
        <v>32</v>
      </c>
      <c r="AMJ2" t="s">
        <v>31</v>
      </c>
      <c r="AMK2" t="s">
        <v>32</v>
      </c>
      <c r="AML2" t="s">
        <v>31</v>
      </c>
      <c r="AMM2" t="s">
        <v>32</v>
      </c>
      <c r="AMN2" t="s">
        <v>31</v>
      </c>
      <c r="AMO2" t="s">
        <v>32</v>
      </c>
      <c r="AMP2" t="s">
        <v>31</v>
      </c>
      <c r="AMQ2" t="s">
        <v>32</v>
      </c>
      <c r="AMR2" t="s">
        <v>31</v>
      </c>
      <c r="AMS2" t="s">
        <v>32</v>
      </c>
      <c r="AMT2" t="s">
        <v>31</v>
      </c>
      <c r="AMU2" t="s">
        <v>32</v>
      </c>
      <c r="AMV2" t="s">
        <v>31</v>
      </c>
      <c r="AMW2" t="s">
        <v>32</v>
      </c>
      <c r="AMX2" t="s">
        <v>31</v>
      </c>
      <c r="AMY2" t="s">
        <v>32</v>
      </c>
      <c r="AMZ2" t="s">
        <v>31</v>
      </c>
      <c r="ANA2" t="s">
        <v>32</v>
      </c>
      <c r="ANB2" t="s">
        <v>31</v>
      </c>
      <c r="ANC2" t="s">
        <v>32</v>
      </c>
      <c r="AND2" t="s">
        <v>31</v>
      </c>
      <c r="ANE2" t="s">
        <v>32</v>
      </c>
      <c r="ANF2" t="s">
        <v>31</v>
      </c>
      <c r="ANG2" t="s">
        <v>32</v>
      </c>
      <c r="ANH2" t="s">
        <v>31</v>
      </c>
      <c r="ANI2" t="s">
        <v>32</v>
      </c>
      <c r="ANJ2" t="s">
        <v>31</v>
      </c>
      <c r="ANK2" t="s">
        <v>32</v>
      </c>
      <c r="ANL2" t="s">
        <v>31</v>
      </c>
      <c r="ANM2" t="s">
        <v>32</v>
      </c>
      <c r="ANN2" t="s">
        <v>31</v>
      </c>
      <c r="ANO2" t="s">
        <v>32</v>
      </c>
      <c r="ANP2" t="s">
        <v>31</v>
      </c>
      <c r="ANQ2" t="s">
        <v>32</v>
      </c>
      <c r="ANR2" t="s">
        <v>31</v>
      </c>
      <c r="ANS2" t="s">
        <v>32</v>
      </c>
      <c r="ANT2" t="s">
        <v>31</v>
      </c>
      <c r="ANU2" t="s">
        <v>32</v>
      </c>
      <c r="ANV2" t="s">
        <v>31</v>
      </c>
      <c r="ANW2" t="s">
        <v>32</v>
      </c>
      <c r="ANX2" t="s">
        <v>31</v>
      </c>
      <c r="ANY2" t="s">
        <v>32</v>
      </c>
      <c r="ANZ2" t="s">
        <v>31</v>
      </c>
      <c r="AOA2" t="s">
        <v>32</v>
      </c>
      <c r="AOB2" t="s">
        <v>31</v>
      </c>
      <c r="AOC2" t="s">
        <v>32</v>
      </c>
      <c r="AOD2" t="s">
        <v>31</v>
      </c>
      <c r="AOE2" t="s">
        <v>32</v>
      </c>
      <c r="AOF2" t="s">
        <v>31</v>
      </c>
      <c r="AOG2" t="s">
        <v>32</v>
      </c>
      <c r="AOH2" t="s">
        <v>31</v>
      </c>
      <c r="AOI2" t="s">
        <v>32</v>
      </c>
      <c r="AOJ2" t="s">
        <v>31</v>
      </c>
      <c r="AOK2" t="s">
        <v>32</v>
      </c>
      <c r="AOL2" t="s">
        <v>31</v>
      </c>
      <c r="AOM2" t="s">
        <v>32</v>
      </c>
      <c r="AON2" t="s">
        <v>31</v>
      </c>
      <c r="AOO2" t="s">
        <v>32</v>
      </c>
      <c r="AOP2" t="s">
        <v>31</v>
      </c>
      <c r="AOQ2" t="s">
        <v>32</v>
      </c>
      <c r="AOR2" t="s">
        <v>31</v>
      </c>
      <c r="AOS2" t="s">
        <v>32</v>
      </c>
      <c r="AOT2" t="s">
        <v>31</v>
      </c>
      <c r="AOU2" t="s">
        <v>32</v>
      </c>
      <c r="AOV2" t="s">
        <v>31</v>
      </c>
      <c r="AOW2" t="s">
        <v>32</v>
      </c>
      <c r="AOX2" t="s">
        <v>31</v>
      </c>
      <c r="AOY2" t="s">
        <v>32</v>
      </c>
      <c r="AOZ2" t="s">
        <v>31</v>
      </c>
      <c r="APA2" t="s">
        <v>32</v>
      </c>
      <c r="APB2" t="s">
        <v>31</v>
      </c>
      <c r="APC2" t="s">
        <v>32</v>
      </c>
      <c r="APD2" t="s">
        <v>31</v>
      </c>
      <c r="APE2" t="s">
        <v>32</v>
      </c>
      <c r="APF2" t="s">
        <v>31</v>
      </c>
      <c r="APG2" t="s">
        <v>32</v>
      </c>
      <c r="APH2" t="s">
        <v>31</v>
      </c>
      <c r="API2" t="s">
        <v>32</v>
      </c>
      <c r="APJ2" t="s">
        <v>31</v>
      </c>
      <c r="APK2" t="s">
        <v>32</v>
      </c>
      <c r="APL2" t="s">
        <v>31</v>
      </c>
      <c r="APM2" t="s">
        <v>32</v>
      </c>
      <c r="APN2" t="s">
        <v>31</v>
      </c>
      <c r="APO2" t="s">
        <v>32</v>
      </c>
      <c r="APP2" s="1" t="s">
        <v>31</v>
      </c>
      <c r="APQ2" s="1" t="s">
        <v>32</v>
      </c>
      <c r="APR2" s="1" t="s">
        <v>31</v>
      </c>
      <c r="APS2" s="1" t="s">
        <v>32</v>
      </c>
      <c r="APT2" s="1" t="s">
        <v>31</v>
      </c>
      <c r="APU2" s="1" t="s">
        <v>32</v>
      </c>
      <c r="APV2" s="1" t="s">
        <v>31</v>
      </c>
      <c r="APW2" s="1" t="s">
        <v>32</v>
      </c>
      <c r="APX2" s="1" t="s">
        <v>31</v>
      </c>
      <c r="APY2" s="1" t="s">
        <v>32</v>
      </c>
      <c r="APZ2" s="9" t="s">
        <v>31</v>
      </c>
      <c r="AQA2" s="9" t="s">
        <v>32</v>
      </c>
      <c r="AQB2" t="s">
        <v>31</v>
      </c>
      <c r="AQC2" t="s">
        <v>32</v>
      </c>
      <c r="AQD2" t="s">
        <v>31</v>
      </c>
      <c r="AQE2" t="s">
        <v>32</v>
      </c>
      <c r="AQF2" s="9" t="s">
        <v>31</v>
      </c>
      <c r="AQG2" s="9" t="s">
        <v>32</v>
      </c>
      <c r="AQH2" t="s">
        <v>31</v>
      </c>
      <c r="AQI2" t="s">
        <v>32</v>
      </c>
      <c r="AQJ2" t="s">
        <v>31</v>
      </c>
      <c r="AQK2" t="s">
        <v>32</v>
      </c>
      <c r="AQL2" t="s">
        <v>31</v>
      </c>
      <c r="AQM2" t="s">
        <v>32</v>
      </c>
      <c r="AQN2" t="s">
        <v>31</v>
      </c>
      <c r="AQO2" t="s">
        <v>32</v>
      </c>
      <c r="AQP2" t="s">
        <v>31</v>
      </c>
      <c r="AQQ2" t="s">
        <v>32</v>
      </c>
      <c r="AQR2" t="s">
        <v>31</v>
      </c>
      <c r="AQS2" t="s">
        <v>32</v>
      </c>
      <c r="AQT2" t="s">
        <v>31</v>
      </c>
      <c r="AQU2" t="s">
        <v>32</v>
      </c>
      <c r="AQV2" t="s">
        <v>31</v>
      </c>
      <c r="AQW2" t="s">
        <v>32</v>
      </c>
      <c r="AQX2" t="s">
        <v>31</v>
      </c>
      <c r="AQY2" t="s">
        <v>32</v>
      </c>
      <c r="AQZ2" t="s">
        <v>31</v>
      </c>
      <c r="ARA2" t="s">
        <v>32</v>
      </c>
      <c r="ARB2" t="s">
        <v>31</v>
      </c>
      <c r="ARC2" t="s">
        <v>32</v>
      </c>
      <c r="ARD2" t="s">
        <v>31</v>
      </c>
      <c r="ARE2" t="s">
        <v>32</v>
      </c>
      <c r="ARF2" t="s">
        <v>31</v>
      </c>
      <c r="ARG2" t="s">
        <v>32</v>
      </c>
      <c r="ARH2" t="s">
        <v>31</v>
      </c>
      <c r="ARI2" t="s">
        <v>32</v>
      </c>
      <c r="ARJ2" t="s">
        <v>31</v>
      </c>
      <c r="ARK2" t="s">
        <v>32</v>
      </c>
      <c r="ARL2" t="s">
        <v>31</v>
      </c>
      <c r="ARM2" t="s">
        <v>32</v>
      </c>
      <c r="ARN2" t="s">
        <v>31</v>
      </c>
      <c r="ARO2" t="s">
        <v>32</v>
      </c>
      <c r="ARP2" t="s">
        <v>31</v>
      </c>
      <c r="ARQ2" t="s">
        <v>32</v>
      </c>
      <c r="ARR2" t="s">
        <v>31</v>
      </c>
      <c r="ARS2" t="s">
        <v>32</v>
      </c>
      <c r="ART2" t="s">
        <v>31</v>
      </c>
      <c r="ARU2" t="s">
        <v>32</v>
      </c>
      <c r="ARV2" t="s">
        <v>31</v>
      </c>
      <c r="ARW2" t="s">
        <v>32</v>
      </c>
      <c r="ARX2" t="s">
        <v>31</v>
      </c>
      <c r="ARY2" t="s">
        <v>32</v>
      </c>
      <c r="ARZ2" t="s">
        <v>31</v>
      </c>
      <c r="ASA2" t="s">
        <v>32</v>
      </c>
      <c r="ASB2" t="s">
        <v>31</v>
      </c>
      <c r="ASC2" t="s">
        <v>32</v>
      </c>
      <c r="ASD2" t="s">
        <v>31</v>
      </c>
      <c r="ASE2" t="s">
        <v>32</v>
      </c>
      <c r="ASF2" t="s">
        <v>31</v>
      </c>
      <c r="ASG2" t="s">
        <v>32</v>
      </c>
      <c r="ASH2" t="s">
        <v>31</v>
      </c>
      <c r="ASI2" t="s">
        <v>32</v>
      </c>
      <c r="ASJ2" t="s">
        <v>31</v>
      </c>
      <c r="ASK2" t="s">
        <v>32</v>
      </c>
    </row>
    <row r="3" spans="1:1181" x14ac:dyDescent="0.25">
      <c r="A3" s="1" t="s">
        <v>33</v>
      </c>
      <c r="B3" s="6">
        <v>1024554</v>
      </c>
      <c r="C3" s="6">
        <v>100</v>
      </c>
      <c r="D3" s="6">
        <v>1014668</v>
      </c>
      <c r="E3" s="6">
        <v>100</v>
      </c>
      <c r="F3" s="6">
        <v>1046575</v>
      </c>
      <c r="G3" s="6">
        <v>100</v>
      </c>
      <c r="H3" s="6">
        <v>988216</v>
      </c>
      <c r="I3" s="6">
        <v>100</v>
      </c>
      <c r="J3" s="6">
        <v>1003718</v>
      </c>
      <c r="K3" s="6">
        <v>100</v>
      </c>
      <c r="L3" s="6">
        <v>1077667</v>
      </c>
      <c r="M3" s="6">
        <v>100</v>
      </c>
      <c r="N3" s="6">
        <v>1051122</v>
      </c>
      <c r="O3" s="6">
        <v>100</v>
      </c>
      <c r="P3" s="6">
        <v>1002431</v>
      </c>
      <c r="Q3" s="6">
        <v>100</v>
      </c>
      <c r="R3" s="6">
        <v>1061172</v>
      </c>
      <c r="S3" s="6">
        <v>100</v>
      </c>
      <c r="T3" s="6">
        <v>1048864</v>
      </c>
      <c r="U3" s="6">
        <v>100</v>
      </c>
      <c r="V3" s="6">
        <v>992212</v>
      </c>
      <c r="W3" s="6">
        <v>100</v>
      </c>
      <c r="X3" s="6">
        <v>996781</v>
      </c>
      <c r="Y3" s="6">
        <v>100</v>
      </c>
      <c r="Z3" s="6">
        <v>1084570</v>
      </c>
      <c r="AA3" s="6">
        <v>100</v>
      </c>
      <c r="AB3" s="6">
        <v>1067483</v>
      </c>
      <c r="AC3" s="6">
        <v>100</v>
      </c>
      <c r="AD3" s="6">
        <v>742348</v>
      </c>
      <c r="AE3" s="6">
        <v>100</v>
      </c>
      <c r="AF3" s="6">
        <v>793271</v>
      </c>
      <c r="AG3" s="6">
        <v>100</v>
      </c>
      <c r="AH3" s="6">
        <v>786093</v>
      </c>
      <c r="AI3" s="6">
        <v>100</v>
      </c>
      <c r="AJ3" s="6">
        <v>748126</v>
      </c>
      <c r="AK3" s="6">
        <v>100</v>
      </c>
      <c r="AL3" s="6">
        <v>751312</v>
      </c>
      <c r="AM3" s="6">
        <v>100</v>
      </c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>
        <v>418029</v>
      </c>
      <c r="FC3" s="6">
        <v>100</v>
      </c>
      <c r="FD3" s="6">
        <v>574624</v>
      </c>
      <c r="FE3" s="6">
        <v>100</v>
      </c>
      <c r="FF3" s="6">
        <v>779171</v>
      </c>
      <c r="FG3" s="6">
        <v>100</v>
      </c>
      <c r="FH3" s="6">
        <v>646446</v>
      </c>
      <c r="FI3" s="6">
        <v>100</v>
      </c>
      <c r="FJ3" s="6">
        <v>727162</v>
      </c>
      <c r="FK3" s="6">
        <v>100</v>
      </c>
      <c r="FL3" s="6">
        <v>859036</v>
      </c>
      <c r="FM3" s="6">
        <v>100</v>
      </c>
      <c r="FN3" s="6">
        <v>611546</v>
      </c>
      <c r="FO3" s="6">
        <v>100</v>
      </c>
      <c r="FP3" s="6">
        <v>628800</v>
      </c>
      <c r="FQ3" s="6">
        <v>100</v>
      </c>
      <c r="FR3" s="6">
        <v>803493</v>
      </c>
      <c r="FS3" s="6">
        <v>100</v>
      </c>
      <c r="FT3" s="6">
        <v>818859</v>
      </c>
      <c r="FU3" s="6">
        <v>100</v>
      </c>
      <c r="FV3" s="6">
        <v>749033</v>
      </c>
      <c r="FW3" s="6">
        <v>100</v>
      </c>
      <c r="FX3" s="6"/>
      <c r="FY3" s="6"/>
      <c r="FZ3" s="6">
        <v>338586</v>
      </c>
      <c r="GA3" s="6">
        <v>100</v>
      </c>
      <c r="GB3" s="6">
        <v>701202</v>
      </c>
      <c r="GC3" s="6">
        <v>100</v>
      </c>
      <c r="GD3" s="6">
        <v>844625</v>
      </c>
      <c r="GE3" s="6">
        <v>100</v>
      </c>
      <c r="GF3" s="6">
        <v>869835</v>
      </c>
      <c r="GG3" s="6">
        <v>100</v>
      </c>
      <c r="GH3" s="6">
        <v>806870</v>
      </c>
      <c r="GI3" s="6">
        <v>100</v>
      </c>
      <c r="GJ3" s="6">
        <v>780251</v>
      </c>
      <c r="GK3" s="6">
        <v>100</v>
      </c>
      <c r="GL3" s="6">
        <v>690520</v>
      </c>
      <c r="GM3" s="6">
        <v>100</v>
      </c>
      <c r="GN3" s="6">
        <v>947977</v>
      </c>
      <c r="GO3" s="6">
        <v>100</v>
      </c>
      <c r="GP3" s="6">
        <v>795416</v>
      </c>
      <c r="GQ3" s="6">
        <v>100</v>
      </c>
      <c r="GR3" s="6">
        <v>881295</v>
      </c>
      <c r="GS3" s="6">
        <v>100</v>
      </c>
      <c r="GT3" s="6">
        <v>962707</v>
      </c>
      <c r="GU3" s="6">
        <v>100</v>
      </c>
      <c r="GV3" s="6">
        <v>890931</v>
      </c>
      <c r="GW3" s="6">
        <v>100</v>
      </c>
      <c r="GX3" s="6">
        <v>815357</v>
      </c>
      <c r="GY3" s="6">
        <v>100</v>
      </c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>
        <v>909749</v>
      </c>
      <c r="IY3" s="6">
        <v>100</v>
      </c>
      <c r="IZ3" s="6">
        <v>859220</v>
      </c>
      <c r="JA3" s="6">
        <v>100</v>
      </c>
      <c r="JB3" s="6">
        <v>939386</v>
      </c>
      <c r="JC3" s="6">
        <v>100</v>
      </c>
      <c r="JD3" s="6">
        <v>1053208</v>
      </c>
      <c r="JE3" s="6">
        <v>100</v>
      </c>
      <c r="JF3" s="6">
        <v>964373</v>
      </c>
      <c r="JG3" s="6">
        <v>100</v>
      </c>
      <c r="JH3" s="6">
        <v>919502</v>
      </c>
      <c r="JI3" s="6">
        <v>100</v>
      </c>
      <c r="JJ3" s="6">
        <v>829526</v>
      </c>
      <c r="JK3" s="6">
        <v>100</v>
      </c>
      <c r="JL3" s="6">
        <v>1016319</v>
      </c>
      <c r="JM3" s="6">
        <v>100</v>
      </c>
      <c r="JN3" s="6">
        <v>851658</v>
      </c>
      <c r="JO3" s="6">
        <v>100</v>
      </c>
      <c r="JP3" s="6">
        <v>831831</v>
      </c>
      <c r="JQ3" s="6">
        <v>100</v>
      </c>
      <c r="JR3" s="6">
        <v>866722</v>
      </c>
      <c r="JS3" s="6">
        <v>100</v>
      </c>
      <c r="JT3" s="6">
        <v>870944</v>
      </c>
      <c r="JU3" s="6">
        <v>100</v>
      </c>
      <c r="JV3" s="6">
        <v>834555</v>
      </c>
      <c r="JW3" s="6">
        <v>100</v>
      </c>
      <c r="JX3" s="6">
        <v>882185</v>
      </c>
      <c r="JY3" s="6">
        <v>100</v>
      </c>
      <c r="JZ3" s="6">
        <v>962438</v>
      </c>
      <c r="KA3" s="6">
        <v>100</v>
      </c>
      <c r="KB3" s="6">
        <v>758688</v>
      </c>
      <c r="KC3" s="6">
        <v>100</v>
      </c>
      <c r="KD3" s="6">
        <v>846107</v>
      </c>
      <c r="KE3" s="6">
        <v>100</v>
      </c>
      <c r="KF3" s="6">
        <v>979038</v>
      </c>
      <c r="KG3" s="6">
        <v>100</v>
      </c>
      <c r="KH3" s="6">
        <v>913463</v>
      </c>
      <c r="KI3" s="6">
        <v>100</v>
      </c>
      <c r="KJ3" s="6">
        <v>835475</v>
      </c>
      <c r="KK3" s="6">
        <v>100</v>
      </c>
      <c r="KL3" s="6">
        <v>888053</v>
      </c>
      <c r="KM3" s="6">
        <v>100</v>
      </c>
      <c r="KN3" s="6">
        <v>970496</v>
      </c>
      <c r="KO3" s="6">
        <v>100</v>
      </c>
      <c r="KP3" s="6">
        <v>912568</v>
      </c>
      <c r="KQ3" s="6">
        <v>100</v>
      </c>
      <c r="KR3" s="6">
        <v>801238</v>
      </c>
      <c r="KS3" s="6">
        <v>100</v>
      </c>
      <c r="KT3" s="6">
        <v>657196</v>
      </c>
      <c r="KU3" s="6">
        <v>100</v>
      </c>
      <c r="KV3" s="6">
        <v>952186</v>
      </c>
      <c r="KW3" s="6">
        <v>100</v>
      </c>
      <c r="KX3" s="6">
        <v>885504</v>
      </c>
      <c r="KY3" s="6">
        <v>100</v>
      </c>
      <c r="KZ3" s="6">
        <v>881201</v>
      </c>
      <c r="LA3" s="6">
        <v>100</v>
      </c>
      <c r="LB3" s="6">
        <v>465430</v>
      </c>
      <c r="LC3" s="6">
        <v>100</v>
      </c>
      <c r="LD3" s="6">
        <v>384316</v>
      </c>
      <c r="LE3" s="6">
        <v>100</v>
      </c>
      <c r="LF3" s="6">
        <v>379264</v>
      </c>
      <c r="LG3" s="6">
        <v>100</v>
      </c>
      <c r="LH3" s="6">
        <v>383950</v>
      </c>
      <c r="LI3" s="6">
        <v>100</v>
      </c>
      <c r="LJ3" s="6">
        <v>246329</v>
      </c>
      <c r="LK3" s="6">
        <v>100</v>
      </c>
      <c r="LL3" s="6">
        <v>128942</v>
      </c>
      <c r="LM3" s="6">
        <v>100</v>
      </c>
      <c r="LN3" s="25"/>
      <c r="LO3" s="25"/>
      <c r="LP3" s="6">
        <v>304652</v>
      </c>
      <c r="LQ3" s="6">
        <v>100</v>
      </c>
      <c r="LR3" s="6">
        <v>399461</v>
      </c>
      <c r="LS3" s="6">
        <v>100</v>
      </c>
      <c r="LT3" s="6">
        <v>284306</v>
      </c>
      <c r="LU3" s="6">
        <v>100</v>
      </c>
      <c r="LV3" s="6">
        <v>217874</v>
      </c>
      <c r="LW3" s="6">
        <v>100</v>
      </c>
      <c r="LX3" s="6">
        <v>834374</v>
      </c>
      <c r="LY3" s="6">
        <v>100</v>
      </c>
      <c r="LZ3" s="6">
        <v>830078</v>
      </c>
      <c r="MA3" s="6">
        <v>100</v>
      </c>
      <c r="MB3" s="6">
        <v>752529</v>
      </c>
      <c r="MC3" s="6">
        <v>100</v>
      </c>
      <c r="MD3" s="6">
        <v>752447</v>
      </c>
      <c r="ME3" s="6">
        <v>100</v>
      </c>
      <c r="MF3" s="6">
        <v>846003</v>
      </c>
      <c r="MG3" s="6">
        <v>100</v>
      </c>
      <c r="MH3" s="6">
        <v>740425</v>
      </c>
      <c r="MI3" s="6">
        <v>100</v>
      </c>
      <c r="MJ3" s="6">
        <v>385525</v>
      </c>
      <c r="MK3" s="6">
        <v>100</v>
      </c>
      <c r="ML3" s="6">
        <v>796334</v>
      </c>
      <c r="MM3" s="6">
        <v>100</v>
      </c>
      <c r="MN3" s="6">
        <v>569302</v>
      </c>
      <c r="MO3" s="6">
        <v>100</v>
      </c>
      <c r="MP3" s="6">
        <v>121690</v>
      </c>
      <c r="MQ3" s="6">
        <v>100</v>
      </c>
      <c r="MR3" s="6">
        <v>746096</v>
      </c>
      <c r="MS3" s="6">
        <v>100</v>
      </c>
      <c r="MT3" s="6">
        <v>967287</v>
      </c>
      <c r="MU3" s="6">
        <v>100</v>
      </c>
      <c r="MV3" s="6">
        <v>873615</v>
      </c>
      <c r="MW3" s="6">
        <v>100</v>
      </c>
      <c r="MX3" s="6">
        <v>868225</v>
      </c>
      <c r="MY3" s="6">
        <v>100</v>
      </c>
      <c r="MZ3" s="6">
        <v>898029</v>
      </c>
      <c r="NA3" s="6">
        <v>100</v>
      </c>
      <c r="NB3" s="6">
        <v>792963</v>
      </c>
      <c r="NC3" s="6">
        <v>100</v>
      </c>
      <c r="ND3" s="6">
        <v>668056</v>
      </c>
      <c r="NE3" s="6">
        <v>100</v>
      </c>
      <c r="NF3" s="6">
        <v>828918</v>
      </c>
      <c r="NG3" s="6">
        <v>100</v>
      </c>
      <c r="NH3" s="6">
        <v>793900</v>
      </c>
      <c r="NI3" s="6">
        <v>100</v>
      </c>
      <c r="NJ3" s="6">
        <v>851477</v>
      </c>
      <c r="NK3" s="6">
        <v>100</v>
      </c>
      <c r="NL3" s="6">
        <v>813775</v>
      </c>
      <c r="NM3" s="6">
        <v>100</v>
      </c>
      <c r="NN3" s="6">
        <v>835939</v>
      </c>
      <c r="NO3" s="6">
        <v>100</v>
      </c>
      <c r="NP3" s="6">
        <v>780025</v>
      </c>
      <c r="NQ3" s="6">
        <v>100</v>
      </c>
      <c r="NR3" s="6">
        <v>790139</v>
      </c>
      <c r="NS3" s="6">
        <v>100</v>
      </c>
      <c r="NT3" s="6">
        <v>987971</v>
      </c>
      <c r="NU3" s="6">
        <v>100</v>
      </c>
      <c r="NV3" s="6">
        <v>1042146</v>
      </c>
      <c r="NW3" s="6">
        <v>100</v>
      </c>
      <c r="NX3" s="6">
        <v>930611</v>
      </c>
      <c r="NY3" s="6">
        <v>100</v>
      </c>
      <c r="NZ3" s="6">
        <v>900512</v>
      </c>
      <c r="OA3" s="6">
        <v>100</v>
      </c>
      <c r="OB3" s="6">
        <v>981789</v>
      </c>
      <c r="OC3" s="6">
        <v>100</v>
      </c>
      <c r="OD3" s="6">
        <v>889571</v>
      </c>
      <c r="OE3" s="6">
        <v>100</v>
      </c>
      <c r="OF3" s="6">
        <v>868793</v>
      </c>
      <c r="OG3" s="6">
        <v>100</v>
      </c>
      <c r="OH3" s="6">
        <v>927287</v>
      </c>
      <c r="OI3" s="6">
        <v>100</v>
      </c>
      <c r="OJ3" s="6">
        <v>14510600</v>
      </c>
      <c r="OK3" s="6">
        <v>100</v>
      </c>
      <c r="OL3" s="6">
        <v>890607</v>
      </c>
      <c r="OM3" s="6">
        <v>100</v>
      </c>
      <c r="ON3" s="6">
        <v>13701346</v>
      </c>
      <c r="OO3" s="6">
        <v>100</v>
      </c>
      <c r="OP3" s="6">
        <v>945959</v>
      </c>
      <c r="OQ3">
        <v>100</v>
      </c>
      <c r="OR3" s="6">
        <v>820630</v>
      </c>
      <c r="OS3">
        <v>100</v>
      </c>
      <c r="OT3" s="6">
        <v>884002</v>
      </c>
      <c r="OU3">
        <v>100</v>
      </c>
      <c r="OV3" s="6">
        <v>1006017</v>
      </c>
      <c r="OW3">
        <v>100</v>
      </c>
      <c r="OX3" s="1">
        <v>938395</v>
      </c>
      <c r="OY3" s="1">
        <v>100</v>
      </c>
      <c r="OZ3">
        <v>100</v>
      </c>
      <c r="PA3">
        <v>100</v>
      </c>
      <c r="PC3">
        <v>100</v>
      </c>
      <c r="PD3">
        <v>905605</v>
      </c>
      <c r="PE3">
        <v>100</v>
      </c>
      <c r="PF3">
        <v>893201</v>
      </c>
      <c r="PG3">
        <v>100</v>
      </c>
      <c r="PH3">
        <v>856074</v>
      </c>
      <c r="PI3">
        <v>100</v>
      </c>
      <c r="PJ3">
        <v>909498</v>
      </c>
      <c r="PK3">
        <v>100</v>
      </c>
      <c r="PL3">
        <v>15194320</v>
      </c>
      <c r="PM3">
        <v>100</v>
      </c>
      <c r="PN3">
        <v>863766</v>
      </c>
      <c r="PO3">
        <v>100</v>
      </c>
      <c r="PP3">
        <v>887579</v>
      </c>
      <c r="PQ3">
        <v>100</v>
      </c>
      <c r="PR3">
        <v>982244</v>
      </c>
      <c r="PS3">
        <v>100</v>
      </c>
      <c r="PT3">
        <v>924472</v>
      </c>
      <c r="PU3">
        <v>100</v>
      </c>
      <c r="PV3" s="6">
        <v>896109</v>
      </c>
      <c r="PW3" s="6">
        <v>100</v>
      </c>
      <c r="PX3">
        <v>960432</v>
      </c>
      <c r="PY3">
        <v>100</v>
      </c>
      <c r="PZ3" s="6">
        <v>982716</v>
      </c>
      <c r="QA3" s="6">
        <v>100</v>
      </c>
      <c r="QB3">
        <v>885484</v>
      </c>
      <c r="QC3">
        <v>100</v>
      </c>
      <c r="QD3">
        <v>908793</v>
      </c>
      <c r="QE3">
        <v>100</v>
      </c>
      <c r="QF3">
        <v>998191</v>
      </c>
      <c r="QG3">
        <v>100</v>
      </c>
      <c r="QH3">
        <v>913422</v>
      </c>
      <c r="QI3">
        <v>100</v>
      </c>
      <c r="QJ3">
        <v>875940</v>
      </c>
      <c r="QK3">
        <v>100</v>
      </c>
      <c r="QL3">
        <v>964635</v>
      </c>
      <c r="QM3">
        <v>100</v>
      </c>
      <c r="QN3">
        <v>986918</v>
      </c>
      <c r="QO3">
        <v>100</v>
      </c>
      <c r="QP3" s="6">
        <v>906617</v>
      </c>
      <c r="QQ3" s="6">
        <v>100</v>
      </c>
      <c r="QR3">
        <v>876277</v>
      </c>
      <c r="QS3">
        <v>100</v>
      </c>
      <c r="QT3" s="6">
        <v>988984</v>
      </c>
      <c r="QU3" s="6">
        <v>100</v>
      </c>
      <c r="QV3" s="6">
        <v>982482</v>
      </c>
      <c r="QW3" s="6">
        <v>100</v>
      </c>
      <c r="QX3" s="6">
        <v>913091</v>
      </c>
      <c r="QY3" s="6">
        <v>100</v>
      </c>
      <c r="QZ3">
        <v>987155</v>
      </c>
      <c r="RA3">
        <v>100</v>
      </c>
      <c r="RB3">
        <v>1022051</v>
      </c>
      <c r="RC3">
        <v>100</v>
      </c>
      <c r="RD3" s="6">
        <v>931393</v>
      </c>
      <c r="RE3" s="6">
        <v>100</v>
      </c>
      <c r="RF3" s="6">
        <v>948287</v>
      </c>
      <c r="RG3" s="6">
        <v>100</v>
      </c>
      <c r="RH3" s="6">
        <v>1019746</v>
      </c>
      <c r="RI3" s="6">
        <v>100</v>
      </c>
      <c r="RJ3" s="6">
        <v>948512</v>
      </c>
      <c r="RK3" s="6">
        <v>100</v>
      </c>
      <c r="RL3" s="6">
        <v>909533</v>
      </c>
      <c r="RM3" s="6">
        <v>100</v>
      </c>
      <c r="RN3">
        <v>989097</v>
      </c>
      <c r="RO3">
        <v>100</v>
      </c>
      <c r="RP3" s="6">
        <v>1004508</v>
      </c>
      <c r="RQ3" s="6">
        <v>100</v>
      </c>
      <c r="RR3" s="6">
        <v>921586</v>
      </c>
      <c r="RS3" s="6">
        <v>100</v>
      </c>
      <c r="RT3" s="1">
        <v>958684</v>
      </c>
      <c r="RU3" s="1">
        <v>100</v>
      </c>
      <c r="RV3" s="1">
        <v>1033401</v>
      </c>
      <c r="RW3" s="1">
        <v>100</v>
      </c>
      <c r="RX3" s="1">
        <v>966992</v>
      </c>
      <c r="RY3" s="1">
        <v>100</v>
      </c>
      <c r="RZ3">
        <v>895325</v>
      </c>
      <c r="SA3">
        <v>100</v>
      </c>
      <c r="SB3">
        <v>1019329</v>
      </c>
      <c r="SC3">
        <v>100</v>
      </c>
      <c r="SD3">
        <v>1039404</v>
      </c>
      <c r="SE3">
        <v>100</v>
      </c>
      <c r="SF3">
        <v>926469</v>
      </c>
      <c r="SG3">
        <v>100</v>
      </c>
      <c r="SH3" s="6">
        <v>15502675</v>
      </c>
      <c r="SI3" s="6">
        <v>100</v>
      </c>
      <c r="SJ3">
        <v>1023400</v>
      </c>
      <c r="SK3">
        <v>100</v>
      </c>
      <c r="SL3">
        <v>982476</v>
      </c>
      <c r="SM3">
        <v>100</v>
      </c>
      <c r="SN3">
        <v>933613</v>
      </c>
      <c r="SO3">
        <v>100</v>
      </c>
      <c r="SP3">
        <v>1021146</v>
      </c>
      <c r="SQ3">
        <v>100</v>
      </c>
      <c r="SR3">
        <v>916584</v>
      </c>
      <c r="SS3">
        <v>100</v>
      </c>
      <c r="ST3">
        <v>941293</v>
      </c>
      <c r="SU3">
        <v>100</v>
      </c>
      <c r="SV3">
        <v>943499</v>
      </c>
      <c r="SW3">
        <v>100</v>
      </c>
      <c r="SX3">
        <v>1049107</v>
      </c>
      <c r="SY3">
        <v>100</v>
      </c>
      <c r="SZ3">
        <v>949714</v>
      </c>
      <c r="TA3">
        <v>100</v>
      </c>
      <c r="TB3">
        <v>889980</v>
      </c>
      <c r="TC3">
        <v>100</v>
      </c>
      <c r="TD3">
        <v>959773</v>
      </c>
      <c r="TE3">
        <v>100</v>
      </c>
      <c r="TF3">
        <v>994601</v>
      </c>
      <c r="TG3">
        <v>100</v>
      </c>
      <c r="TH3">
        <v>887448</v>
      </c>
      <c r="TI3">
        <v>100</v>
      </c>
      <c r="TJ3">
        <v>919073</v>
      </c>
      <c r="TK3">
        <v>100</v>
      </c>
      <c r="TL3">
        <v>935217</v>
      </c>
      <c r="TM3">
        <v>100</v>
      </c>
      <c r="TN3">
        <v>798691</v>
      </c>
      <c r="TO3">
        <v>100</v>
      </c>
      <c r="TP3">
        <v>944764</v>
      </c>
      <c r="TQ3">
        <v>100</v>
      </c>
      <c r="TR3">
        <v>950417</v>
      </c>
      <c r="TS3">
        <v>100</v>
      </c>
      <c r="TT3">
        <v>1020024</v>
      </c>
      <c r="TU3">
        <v>100</v>
      </c>
      <c r="TV3">
        <v>902235</v>
      </c>
      <c r="TW3">
        <v>100</v>
      </c>
      <c r="TX3" s="39">
        <v>894612</v>
      </c>
      <c r="TY3" s="39">
        <v>100</v>
      </c>
      <c r="TZ3">
        <v>962610</v>
      </c>
      <c r="UA3">
        <v>100</v>
      </c>
      <c r="UB3">
        <v>917616</v>
      </c>
      <c r="UC3">
        <v>100</v>
      </c>
      <c r="UD3">
        <v>859714</v>
      </c>
      <c r="UE3">
        <v>100</v>
      </c>
      <c r="UF3">
        <v>917330</v>
      </c>
      <c r="UG3">
        <v>100</v>
      </c>
      <c r="UH3">
        <v>950732</v>
      </c>
      <c r="UI3">
        <v>100</v>
      </c>
      <c r="UJ3">
        <v>882759</v>
      </c>
      <c r="UK3">
        <v>100</v>
      </c>
      <c r="UL3">
        <v>890112</v>
      </c>
      <c r="UM3">
        <v>100</v>
      </c>
      <c r="UN3">
        <v>1124</v>
      </c>
      <c r="UO3">
        <v>100</v>
      </c>
      <c r="UP3" s="6"/>
      <c r="UQ3" s="6"/>
      <c r="UR3">
        <v>118550</v>
      </c>
      <c r="US3">
        <v>100</v>
      </c>
      <c r="UT3">
        <v>573919</v>
      </c>
      <c r="UU3">
        <v>100</v>
      </c>
      <c r="UV3">
        <v>973654</v>
      </c>
      <c r="UW3">
        <v>100</v>
      </c>
      <c r="UX3">
        <v>864988</v>
      </c>
      <c r="UY3">
        <v>100</v>
      </c>
      <c r="UZ3">
        <v>880015</v>
      </c>
      <c r="VA3">
        <v>100</v>
      </c>
      <c r="VB3">
        <v>996298</v>
      </c>
      <c r="VC3">
        <v>100</v>
      </c>
      <c r="VD3">
        <v>918942</v>
      </c>
      <c r="VE3">
        <v>100</v>
      </c>
      <c r="VF3">
        <v>742560</v>
      </c>
      <c r="VG3">
        <v>100</v>
      </c>
      <c r="VH3">
        <v>895511</v>
      </c>
      <c r="VI3">
        <v>100</v>
      </c>
      <c r="VJ3">
        <v>874889</v>
      </c>
      <c r="VK3">
        <v>100</v>
      </c>
      <c r="VL3">
        <v>860848</v>
      </c>
      <c r="VM3">
        <v>100</v>
      </c>
      <c r="VN3">
        <v>851105</v>
      </c>
      <c r="VO3">
        <v>100</v>
      </c>
      <c r="VP3">
        <v>952153</v>
      </c>
      <c r="VQ3">
        <v>100</v>
      </c>
      <c r="VR3">
        <v>926470</v>
      </c>
      <c r="VS3">
        <v>100</v>
      </c>
      <c r="VT3">
        <v>855952</v>
      </c>
      <c r="VU3">
        <v>100</v>
      </c>
      <c r="VV3">
        <v>867657</v>
      </c>
      <c r="VW3">
        <v>100</v>
      </c>
      <c r="VX3">
        <v>941200</v>
      </c>
      <c r="VY3">
        <v>100</v>
      </c>
      <c r="VZ3">
        <v>832213</v>
      </c>
      <c r="WA3">
        <v>100</v>
      </c>
      <c r="WB3">
        <v>855167</v>
      </c>
      <c r="WC3">
        <v>100</v>
      </c>
      <c r="WD3">
        <v>961207</v>
      </c>
      <c r="WE3">
        <v>100</v>
      </c>
      <c r="WF3">
        <v>969867</v>
      </c>
      <c r="WG3">
        <v>100</v>
      </c>
      <c r="WH3">
        <v>918326</v>
      </c>
      <c r="WI3">
        <v>100</v>
      </c>
      <c r="WJ3">
        <v>859243</v>
      </c>
      <c r="WK3">
        <v>100</v>
      </c>
      <c r="WL3">
        <v>1019632</v>
      </c>
      <c r="WM3">
        <v>100</v>
      </c>
      <c r="WN3">
        <v>854867</v>
      </c>
      <c r="WO3">
        <v>100</v>
      </c>
      <c r="WP3">
        <v>877501</v>
      </c>
      <c r="WQ3">
        <v>100</v>
      </c>
      <c r="WR3">
        <v>981272</v>
      </c>
      <c r="WS3">
        <v>100</v>
      </c>
      <c r="WT3">
        <v>928687</v>
      </c>
      <c r="WU3">
        <v>100</v>
      </c>
      <c r="WV3">
        <v>843026</v>
      </c>
      <c r="WW3">
        <v>100</v>
      </c>
      <c r="WX3" s="10">
        <v>934820</v>
      </c>
      <c r="WY3">
        <v>100</v>
      </c>
      <c r="WZ3">
        <v>934820</v>
      </c>
      <c r="XA3">
        <v>100</v>
      </c>
      <c r="XB3">
        <v>832701</v>
      </c>
      <c r="XC3">
        <v>100</v>
      </c>
      <c r="XD3">
        <v>831775</v>
      </c>
      <c r="XE3">
        <v>100</v>
      </c>
      <c r="XF3">
        <v>939382</v>
      </c>
      <c r="XG3">
        <v>100</v>
      </c>
      <c r="XH3">
        <v>903625</v>
      </c>
      <c r="XI3">
        <v>100</v>
      </c>
      <c r="XJ3">
        <v>906953</v>
      </c>
      <c r="XK3">
        <v>100</v>
      </c>
      <c r="XL3">
        <v>898757</v>
      </c>
      <c r="XM3">
        <v>100</v>
      </c>
      <c r="XN3">
        <v>956681</v>
      </c>
      <c r="XO3">
        <v>100</v>
      </c>
      <c r="XP3">
        <v>868853</v>
      </c>
      <c r="XQ3">
        <v>100</v>
      </c>
      <c r="XR3">
        <v>884901</v>
      </c>
      <c r="XS3">
        <v>100</v>
      </c>
      <c r="XT3">
        <v>902319</v>
      </c>
      <c r="XU3">
        <v>100</v>
      </c>
      <c r="XV3">
        <v>482514</v>
      </c>
      <c r="XW3">
        <v>100</v>
      </c>
      <c r="XX3">
        <v>799132</v>
      </c>
      <c r="XY3">
        <v>100</v>
      </c>
      <c r="XZ3">
        <v>867934</v>
      </c>
      <c r="YA3">
        <v>100</v>
      </c>
      <c r="YB3">
        <v>892222</v>
      </c>
      <c r="YC3">
        <v>100</v>
      </c>
      <c r="YD3">
        <v>797635</v>
      </c>
      <c r="YE3">
        <v>100</v>
      </c>
      <c r="YF3">
        <v>808707</v>
      </c>
      <c r="YG3">
        <v>100</v>
      </c>
      <c r="YH3">
        <v>884687</v>
      </c>
      <c r="YI3">
        <v>100</v>
      </c>
      <c r="YJ3">
        <v>874797</v>
      </c>
      <c r="YK3">
        <v>100</v>
      </c>
      <c r="YL3">
        <v>791544</v>
      </c>
      <c r="YM3">
        <v>100</v>
      </c>
      <c r="YN3">
        <v>863603</v>
      </c>
      <c r="YO3">
        <v>100</v>
      </c>
      <c r="YP3">
        <v>899282</v>
      </c>
      <c r="YQ3">
        <v>100</v>
      </c>
      <c r="YR3">
        <v>814264</v>
      </c>
      <c r="YS3">
        <v>100</v>
      </c>
      <c r="YT3">
        <v>827132</v>
      </c>
      <c r="YU3">
        <v>100</v>
      </c>
      <c r="YV3">
        <v>905587</v>
      </c>
      <c r="YW3">
        <v>100</v>
      </c>
      <c r="YX3">
        <v>896654</v>
      </c>
      <c r="YY3">
        <v>100</v>
      </c>
      <c r="YZ3">
        <v>827851</v>
      </c>
      <c r="ZA3">
        <v>100</v>
      </c>
      <c r="ZB3">
        <v>886256</v>
      </c>
      <c r="ZC3">
        <v>100</v>
      </c>
      <c r="ZD3">
        <v>902084</v>
      </c>
      <c r="ZE3">
        <v>100</v>
      </c>
      <c r="ZF3">
        <v>844437</v>
      </c>
      <c r="ZG3">
        <v>100</v>
      </c>
      <c r="ZH3">
        <v>830392</v>
      </c>
      <c r="ZI3">
        <v>100</v>
      </c>
      <c r="ZJ3">
        <v>917001</v>
      </c>
      <c r="ZK3">
        <v>100</v>
      </c>
      <c r="ZL3">
        <v>903260</v>
      </c>
      <c r="ZM3">
        <v>100</v>
      </c>
      <c r="ZN3">
        <v>817579</v>
      </c>
      <c r="ZO3">
        <v>100</v>
      </c>
      <c r="ZP3">
        <v>868203</v>
      </c>
      <c r="ZQ3">
        <v>100</v>
      </c>
      <c r="ZR3" s="6">
        <v>1003718</v>
      </c>
      <c r="ZS3" s="6">
        <v>100</v>
      </c>
      <c r="ZT3">
        <v>771096</v>
      </c>
      <c r="ZU3">
        <v>100</v>
      </c>
      <c r="ZV3">
        <v>2540</v>
      </c>
      <c r="ZW3">
        <v>100</v>
      </c>
      <c r="ZX3">
        <v>920626</v>
      </c>
      <c r="ZY3">
        <v>100</v>
      </c>
      <c r="ZZ3">
        <v>890459</v>
      </c>
      <c r="AAA3">
        <v>100</v>
      </c>
      <c r="AAB3">
        <v>821457</v>
      </c>
      <c r="AAC3">
        <v>100</v>
      </c>
      <c r="AAD3">
        <v>885859</v>
      </c>
      <c r="AAE3">
        <v>100</v>
      </c>
      <c r="AAF3">
        <v>919306</v>
      </c>
      <c r="AAG3">
        <v>100</v>
      </c>
      <c r="AAH3">
        <v>851887</v>
      </c>
      <c r="AAI3">
        <v>100</v>
      </c>
      <c r="AAJ3">
        <v>864236</v>
      </c>
      <c r="AAK3">
        <v>100</v>
      </c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F3">
        <v>880355</v>
      </c>
      <c r="ABG3">
        <v>100</v>
      </c>
      <c r="ABH3">
        <v>942055</v>
      </c>
      <c r="ABI3">
        <v>100</v>
      </c>
      <c r="ABJ3">
        <v>912176</v>
      </c>
      <c r="ABK3">
        <v>100</v>
      </c>
      <c r="ABL3">
        <v>875561</v>
      </c>
      <c r="ABM3">
        <v>100</v>
      </c>
      <c r="ABN3">
        <v>951253</v>
      </c>
      <c r="ABO3">
        <v>100</v>
      </c>
      <c r="ABP3">
        <v>917845</v>
      </c>
      <c r="ABQ3">
        <v>100</v>
      </c>
      <c r="ABR3">
        <v>842192</v>
      </c>
      <c r="ABS3">
        <v>100</v>
      </c>
      <c r="ABT3">
        <v>940187</v>
      </c>
      <c r="ABU3">
        <v>100</v>
      </c>
      <c r="ABV3">
        <v>940295</v>
      </c>
      <c r="ABW3">
        <v>100</v>
      </c>
      <c r="ABX3">
        <v>879496</v>
      </c>
      <c r="ABY3">
        <v>100</v>
      </c>
      <c r="ABZ3">
        <v>882606</v>
      </c>
      <c r="ACA3">
        <v>100</v>
      </c>
      <c r="ACB3">
        <v>975211</v>
      </c>
      <c r="ACC3">
        <v>100</v>
      </c>
      <c r="ACD3">
        <v>869549</v>
      </c>
      <c r="ACE3">
        <v>100</v>
      </c>
      <c r="ACF3">
        <v>856024</v>
      </c>
      <c r="ACG3">
        <v>100</v>
      </c>
      <c r="ACH3">
        <v>911342</v>
      </c>
      <c r="ACI3">
        <v>100</v>
      </c>
      <c r="ACJ3">
        <v>928269</v>
      </c>
      <c r="ACK3">
        <v>100</v>
      </c>
      <c r="ACL3">
        <v>868432</v>
      </c>
      <c r="ACM3">
        <v>100</v>
      </c>
      <c r="ACN3">
        <v>845464</v>
      </c>
      <c r="ACO3">
        <v>100</v>
      </c>
      <c r="ACP3">
        <v>957214</v>
      </c>
      <c r="ACQ3">
        <v>100</v>
      </c>
      <c r="ACR3">
        <v>923863</v>
      </c>
      <c r="ACS3">
        <v>100</v>
      </c>
      <c r="ACT3">
        <v>859203</v>
      </c>
      <c r="ACU3">
        <v>100</v>
      </c>
      <c r="ACV3">
        <v>919483</v>
      </c>
      <c r="ACW3">
        <v>100</v>
      </c>
      <c r="ACX3">
        <v>922534</v>
      </c>
      <c r="ACY3">
        <v>100</v>
      </c>
      <c r="ACZ3">
        <v>848681</v>
      </c>
      <c r="ADA3">
        <v>100</v>
      </c>
      <c r="ADB3">
        <v>854361</v>
      </c>
      <c r="ADC3">
        <v>100</v>
      </c>
      <c r="ADD3">
        <v>939089</v>
      </c>
      <c r="ADE3">
        <v>100</v>
      </c>
      <c r="ADF3">
        <v>902028</v>
      </c>
      <c r="ADG3">
        <v>100</v>
      </c>
      <c r="ADH3">
        <v>820097</v>
      </c>
      <c r="ADI3">
        <v>100</v>
      </c>
      <c r="ADJ3">
        <v>837469</v>
      </c>
      <c r="ADK3">
        <v>100</v>
      </c>
      <c r="ADL3">
        <v>963396</v>
      </c>
      <c r="ADM3">
        <v>100</v>
      </c>
      <c r="ADN3">
        <v>852035</v>
      </c>
      <c r="ADO3">
        <v>100</v>
      </c>
      <c r="ADP3">
        <v>846853</v>
      </c>
      <c r="ADQ3">
        <v>100</v>
      </c>
      <c r="ADR3">
        <v>919589</v>
      </c>
      <c r="ADS3">
        <v>100</v>
      </c>
      <c r="ADT3">
        <v>854195</v>
      </c>
      <c r="ADU3">
        <v>100</v>
      </c>
      <c r="ADV3">
        <v>883026</v>
      </c>
      <c r="ADW3">
        <v>100</v>
      </c>
      <c r="ADX3">
        <v>917211</v>
      </c>
      <c r="ADY3">
        <v>100</v>
      </c>
      <c r="ADZ3">
        <v>949933</v>
      </c>
      <c r="AEA3">
        <v>100</v>
      </c>
      <c r="AEB3">
        <v>808076</v>
      </c>
      <c r="AEC3">
        <v>100</v>
      </c>
      <c r="AED3">
        <v>904367</v>
      </c>
      <c r="AEE3">
        <v>100</v>
      </c>
      <c r="AEF3">
        <v>970539</v>
      </c>
      <c r="AEG3">
        <v>100</v>
      </c>
      <c r="AEH3">
        <v>934147</v>
      </c>
      <c r="AEI3">
        <v>100</v>
      </c>
      <c r="AEJ3">
        <v>805822</v>
      </c>
      <c r="AEK3">
        <v>100</v>
      </c>
      <c r="AEL3">
        <v>946321</v>
      </c>
      <c r="AEM3">
        <v>100</v>
      </c>
      <c r="AEN3">
        <v>948996</v>
      </c>
      <c r="AEO3">
        <v>100</v>
      </c>
      <c r="AEP3">
        <v>875444</v>
      </c>
      <c r="AEQ3">
        <v>100</v>
      </c>
      <c r="AER3">
        <v>3180</v>
      </c>
      <c r="AES3">
        <v>100</v>
      </c>
      <c r="AET3">
        <v>933956</v>
      </c>
      <c r="AEU3">
        <v>100</v>
      </c>
      <c r="AEV3">
        <v>915080</v>
      </c>
      <c r="AEW3">
        <v>100</v>
      </c>
      <c r="AEX3">
        <v>836156</v>
      </c>
      <c r="AEY3">
        <v>100</v>
      </c>
      <c r="AEZ3">
        <v>885281</v>
      </c>
      <c r="AFA3">
        <v>100</v>
      </c>
      <c r="AFB3">
        <v>942122</v>
      </c>
      <c r="AFC3">
        <v>100</v>
      </c>
      <c r="AFD3">
        <v>839838</v>
      </c>
      <c r="AFE3">
        <v>100</v>
      </c>
      <c r="AFF3">
        <v>857604</v>
      </c>
      <c r="AFG3">
        <v>100</v>
      </c>
      <c r="AFH3">
        <v>950062</v>
      </c>
      <c r="AFI3">
        <v>100</v>
      </c>
      <c r="AFJ3">
        <v>918440</v>
      </c>
      <c r="AFK3">
        <v>100</v>
      </c>
      <c r="AFL3">
        <v>838223</v>
      </c>
      <c r="AFM3">
        <v>100</v>
      </c>
      <c r="AFN3">
        <v>912372</v>
      </c>
      <c r="AFO3">
        <v>100</v>
      </c>
      <c r="AFP3">
        <v>902862</v>
      </c>
      <c r="AFQ3">
        <v>100</v>
      </c>
      <c r="AFR3">
        <v>829677</v>
      </c>
      <c r="AFS3">
        <v>100</v>
      </c>
      <c r="AFT3">
        <v>863234</v>
      </c>
      <c r="AFU3">
        <v>100</v>
      </c>
      <c r="AFV3">
        <v>922301</v>
      </c>
      <c r="AFW3">
        <v>100</v>
      </c>
      <c r="AFX3">
        <v>912507</v>
      </c>
      <c r="AFY3">
        <v>100</v>
      </c>
      <c r="AFZ3">
        <v>754212</v>
      </c>
      <c r="AGA3">
        <v>100</v>
      </c>
      <c r="AGB3">
        <v>471417</v>
      </c>
      <c r="AGC3">
        <v>100</v>
      </c>
      <c r="AGD3">
        <v>462914</v>
      </c>
      <c r="AGE3">
        <v>100</v>
      </c>
      <c r="AGF3">
        <v>429089</v>
      </c>
      <c r="AGG3">
        <v>100</v>
      </c>
      <c r="AGH3">
        <v>425047</v>
      </c>
      <c r="AGI3">
        <v>100</v>
      </c>
      <c r="AGJ3">
        <v>978579</v>
      </c>
      <c r="AGK3">
        <v>100</v>
      </c>
      <c r="AGL3">
        <v>900688</v>
      </c>
      <c r="AGM3">
        <v>100</v>
      </c>
      <c r="AGN3">
        <v>3581</v>
      </c>
      <c r="AGO3">
        <v>100</v>
      </c>
      <c r="AGP3">
        <v>814642</v>
      </c>
      <c r="AGQ3">
        <v>100</v>
      </c>
      <c r="AGR3">
        <v>841707</v>
      </c>
      <c r="AGS3">
        <v>100</v>
      </c>
      <c r="AGT3">
        <v>787392</v>
      </c>
      <c r="AGU3">
        <v>100</v>
      </c>
      <c r="AGV3">
        <v>753880</v>
      </c>
      <c r="AGW3">
        <v>100</v>
      </c>
      <c r="AGX3">
        <v>739707</v>
      </c>
      <c r="AGY3">
        <v>100</v>
      </c>
      <c r="AGZ3">
        <v>751243</v>
      </c>
      <c r="AHA3">
        <v>100</v>
      </c>
      <c r="AHB3">
        <v>720457</v>
      </c>
      <c r="AHC3">
        <v>100</v>
      </c>
      <c r="AHD3">
        <v>793585</v>
      </c>
      <c r="AHE3">
        <v>100</v>
      </c>
      <c r="AHF3">
        <v>800717</v>
      </c>
      <c r="AHG3">
        <v>100</v>
      </c>
      <c r="AHH3">
        <v>781386</v>
      </c>
      <c r="AHI3">
        <v>100</v>
      </c>
      <c r="AHJ3">
        <v>702610</v>
      </c>
      <c r="AHK3">
        <v>100</v>
      </c>
      <c r="AHL3">
        <v>821491</v>
      </c>
      <c r="AHM3">
        <v>100</v>
      </c>
      <c r="AHN3">
        <v>785469</v>
      </c>
      <c r="AHO3">
        <v>100</v>
      </c>
      <c r="AHP3">
        <v>715158</v>
      </c>
      <c r="AHQ3">
        <v>100</v>
      </c>
      <c r="AHR3">
        <v>762677</v>
      </c>
      <c r="AHS3">
        <v>100</v>
      </c>
      <c r="AHT3">
        <v>808173</v>
      </c>
      <c r="AHU3">
        <v>100</v>
      </c>
      <c r="AHV3">
        <v>759606</v>
      </c>
      <c r="AHW3">
        <v>100</v>
      </c>
      <c r="AHX3">
        <v>705388</v>
      </c>
      <c r="AHY3">
        <v>100</v>
      </c>
      <c r="AHZ3">
        <v>853553</v>
      </c>
      <c r="AIA3">
        <v>100</v>
      </c>
      <c r="AIB3">
        <v>806210</v>
      </c>
      <c r="AIC3">
        <v>100</v>
      </c>
      <c r="AID3">
        <v>709489</v>
      </c>
      <c r="AIE3">
        <v>100</v>
      </c>
      <c r="AIF3">
        <v>722077</v>
      </c>
      <c r="AIG3">
        <v>100</v>
      </c>
      <c r="AIH3">
        <v>785267</v>
      </c>
      <c r="AII3">
        <v>100</v>
      </c>
      <c r="AIJ3">
        <v>711643</v>
      </c>
      <c r="AIK3">
        <v>100</v>
      </c>
      <c r="AIL3">
        <v>717125</v>
      </c>
      <c r="AIM3">
        <v>100</v>
      </c>
      <c r="AIN3">
        <v>805374</v>
      </c>
      <c r="AIO3">
        <v>100</v>
      </c>
      <c r="AIP3">
        <v>713863</v>
      </c>
      <c r="AIQ3">
        <v>100</v>
      </c>
      <c r="AIR3">
        <v>669467</v>
      </c>
      <c r="AIS3">
        <v>100</v>
      </c>
      <c r="AIT3">
        <v>714553</v>
      </c>
      <c r="AIU3">
        <v>100</v>
      </c>
      <c r="AIV3">
        <v>951467</v>
      </c>
      <c r="AIW3">
        <v>100</v>
      </c>
      <c r="AIX3">
        <v>865368</v>
      </c>
      <c r="AIY3">
        <v>100</v>
      </c>
      <c r="AIZ3">
        <v>627282</v>
      </c>
      <c r="AJA3">
        <v>100</v>
      </c>
      <c r="AJB3">
        <v>853476</v>
      </c>
      <c r="AJC3">
        <v>100</v>
      </c>
      <c r="AJD3">
        <v>13836597</v>
      </c>
      <c r="AJE3">
        <v>100</v>
      </c>
      <c r="AJF3">
        <v>442509</v>
      </c>
      <c r="AJG3">
        <v>100</v>
      </c>
      <c r="AJH3">
        <v>781668</v>
      </c>
      <c r="AJI3">
        <v>100</v>
      </c>
      <c r="AJJ3">
        <v>730311</v>
      </c>
      <c r="AJK3">
        <v>100</v>
      </c>
      <c r="AJL3">
        <v>703941</v>
      </c>
      <c r="AJM3">
        <v>100</v>
      </c>
      <c r="AJN3">
        <v>725372</v>
      </c>
      <c r="AJO3">
        <v>100</v>
      </c>
      <c r="AJP3">
        <v>821883</v>
      </c>
      <c r="AJQ3">
        <v>100</v>
      </c>
      <c r="AJR3">
        <v>774820</v>
      </c>
      <c r="AJS3">
        <v>100</v>
      </c>
      <c r="AJT3">
        <v>679561</v>
      </c>
      <c r="AJU3">
        <v>100</v>
      </c>
      <c r="AJV3">
        <v>754398</v>
      </c>
      <c r="AJW3">
        <v>100</v>
      </c>
      <c r="AJX3">
        <v>715176</v>
      </c>
      <c r="AJY3">
        <v>100</v>
      </c>
      <c r="AJZ3">
        <v>735467</v>
      </c>
      <c r="AKA3">
        <v>100</v>
      </c>
      <c r="AKB3">
        <v>699073</v>
      </c>
      <c r="AKC3">
        <v>100</v>
      </c>
      <c r="AKD3">
        <v>813134</v>
      </c>
      <c r="AKE3">
        <v>100</v>
      </c>
      <c r="AKF3">
        <v>764875</v>
      </c>
      <c r="AKG3">
        <v>100</v>
      </c>
      <c r="AKH3">
        <v>668713</v>
      </c>
      <c r="AKI3">
        <v>100</v>
      </c>
      <c r="AKJ3">
        <v>714038</v>
      </c>
      <c r="AKK3">
        <v>100</v>
      </c>
      <c r="AKL3">
        <v>783565</v>
      </c>
      <c r="AKM3">
        <v>100</v>
      </c>
      <c r="AKN3">
        <v>655988</v>
      </c>
      <c r="AKO3">
        <v>100</v>
      </c>
      <c r="AKP3">
        <v>706510</v>
      </c>
      <c r="AKQ3">
        <v>100</v>
      </c>
      <c r="AKR3">
        <v>799442</v>
      </c>
      <c r="AKS3">
        <v>100</v>
      </c>
      <c r="AKT3">
        <v>769813</v>
      </c>
      <c r="AKU3">
        <v>100</v>
      </c>
      <c r="AKV3">
        <v>693555</v>
      </c>
      <c r="AKW3">
        <v>100</v>
      </c>
      <c r="AKX3">
        <v>714845</v>
      </c>
      <c r="AKY3">
        <v>100</v>
      </c>
      <c r="AKZ3">
        <v>815907</v>
      </c>
      <c r="ALA3">
        <v>100</v>
      </c>
      <c r="ALB3">
        <v>728556</v>
      </c>
      <c r="ALC3">
        <v>100</v>
      </c>
      <c r="ALD3">
        <v>721098</v>
      </c>
      <c r="ALE3">
        <v>100</v>
      </c>
      <c r="ALF3">
        <v>823820</v>
      </c>
      <c r="ALG3">
        <v>100</v>
      </c>
      <c r="ALH3">
        <v>744216</v>
      </c>
      <c r="ALI3">
        <v>100</v>
      </c>
      <c r="ALJ3">
        <v>701459</v>
      </c>
      <c r="ALK3">
        <v>100</v>
      </c>
      <c r="ALL3">
        <v>748772</v>
      </c>
      <c r="ALM3">
        <v>100</v>
      </c>
      <c r="ALN3">
        <v>793125</v>
      </c>
      <c r="ALO3">
        <v>100</v>
      </c>
      <c r="ALP3">
        <v>674461</v>
      </c>
      <c r="ALQ3">
        <v>100</v>
      </c>
      <c r="ALR3">
        <v>644707</v>
      </c>
      <c r="ALS3">
        <v>100</v>
      </c>
      <c r="ALT3">
        <v>834651</v>
      </c>
      <c r="ALU3">
        <v>100</v>
      </c>
      <c r="ALV3">
        <v>752867</v>
      </c>
      <c r="ALW3">
        <v>100</v>
      </c>
      <c r="ALX3">
        <v>12323428</v>
      </c>
      <c r="ALY3">
        <v>100</v>
      </c>
      <c r="ALZ3">
        <v>725250</v>
      </c>
      <c r="AMA3">
        <v>100</v>
      </c>
      <c r="AMB3">
        <v>789362</v>
      </c>
      <c r="AMC3">
        <v>100</v>
      </c>
      <c r="AMD3">
        <v>627946</v>
      </c>
      <c r="AME3">
        <v>100</v>
      </c>
      <c r="AMF3">
        <v>739819</v>
      </c>
      <c r="AMG3">
        <v>100</v>
      </c>
      <c r="AMH3">
        <v>794901</v>
      </c>
      <c r="AMI3">
        <v>100</v>
      </c>
      <c r="AMJ3">
        <v>706870</v>
      </c>
      <c r="AMK3">
        <v>100</v>
      </c>
      <c r="AML3">
        <v>755756</v>
      </c>
      <c r="AMM3">
        <v>100</v>
      </c>
      <c r="AMN3">
        <v>13660235</v>
      </c>
      <c r="AMO3">
        <v>100</v>
      </c>
      <c r="AMP3">
        <v>835183</v>
      </c>
      <c r="AMQ3">
        <v>100</v>
      </c>
      <c r="AMR3">
        <v>745346</v>
      </c>
      <c r="AMS3">
        <v>100</v>
      </c>
      <c r="AMT3">
        <v>743170</v>
      </c>
      <c r="AMU3">
        <v>100</v>
      </c>
      <c r="AMV3">
        <v>773374</v>
      </c>
      <c r="AMW3">
        <v>100</v>
      </c>
      <c r="AMX3">
        <v>753332</v>
      </c>
      <c r="AMY3">
        <v>100</v>
      </c>
      <c r="AMZ3">
        <v>682203</v>
      </c>
      <c r="ANA3">
        <v>100</v>
      </c>
      <c r="ANB3">
        <v>790299</v>
      </c>
      <c r="ANC3">
        <v>100</v>
      </c>
      <c r="AND3">
        <v>778636</v>
      </c>
      <c r="ANE3">
        <v>100</v>
      </c>
      <c r="ANF3">
        <v>704990</v>
      </c>
      <c r="ANG3">
        <v>100</v>
      </c>
      <c r="ANH3">
        <v>703239</v>
      </c>
      <c r="ANI3">
        <v>100</v>
      </c>
      <c r="ANJ3">
        <v>763470</v>
      </c>
      <c r="ANK3">
        <v>100</v>
      </c>
      <c r="ANL3">
        <v>744769</v>
      </c>
      <c r="ANM3">
        <v>100</v>
      </c>
      <c r="ANN3">
        <v>679419</v>
      </c>
      <c r="ANO3">
        <v>100</v>
      </c>
      <c r="ANP3">
        <v>741838</v>
      </c>
      <c r="ANQ3">
        <v>100</v>
      </c>
      <c r="ANR3">
        <v>759125</v>
      </c>
      <c r="ANS3">
        <v>100</v>
      </c>
      <c r="ANT3">
        <v>695028</v>
      </c>
      <c r="ANU3">
        <v>100</v>
      </c>
      <c r="ANV3">
        <v>605864</v>
      </c>
      <c r="ANW3">
        <v>100</v>
      </c>
      <c r="ANX3">
        <v>739452</v>
      </c>
      <c r="ANY3">
        <v>100</v>
      </c>
      <c r="ANZ3">
        <v>794719</v>
      </c>
      <c r="AOA3">
        <v>100</v>
      </c>
      <c r="AOB3">
        <v>748272</v>
      </c>
      <c r="AOC3">
        <v>100</v>
      </c>
      <c r="AOD3">
        <v>762598</v>
      </c>
      <c r="AOE3">
        <v>100</v>
      </c>
      <c r="AOF3">
        <v>825554</v>
      </c>
      <c r="AOG3">
        <v>100</v>
      </c>
      <c r="AOH3">
        <v>678604</v>
      </c>
      <c r="AOI3">
        <v>100</v>
      </c>
      <c r="AOJ3">
        <v>644927</v>
      </c>
      <c r="AOK3">
        <v>100</v>
      </c>
      <c r="AOL3">
        <v>736762</v>
      </c>
      <c r="AOM3">
        <v>100</v>
      </c>
      <c r="AON3">
        <v>713107</v>
      </c>
      <c r="AOO3">
        <v>100</v>
      </c>
      <c r="AOP3">
        <v>679836</v>
      </c>
      <c r="AOQ3">
        <v>100</v>
      </c>
      <c r="AOR3">
        <v>712562</v>
      </c>
      <c r="AOS3">
        <v>100</v>
      </c>
      <c r="AOT3">
        <v>741829</v>
      </c>
      <c r="AOU3">
        <v>100</v>
      </c>
      <c r="AOV3">
        <v>676987</v>
      </c>
      <c r="AOW3">
        <v>100</v>
      </c>
      <c r="AOX3">
        <v>642012</v>
      </c>
      <c r="AOY3">
        <v>100</v>
      </c>
      <c r="AOZ3">
        <v>758189</v>
      </c>
      <c r="APA3">
        <v>100</v>
      </c>
      <c r="APB3">
        <v>722963</v>
      </c>
      <c r="APC3">
        <v>100</v>
      </c>
      <c r="APD3">
        <v>652312</v>
      </c>
      <c r="APE3">
        <v>100</v>
      </c>
      <c r="APF3">
        <v>719824</v>
      </c>
      <c r="APG3">
        <v>100</v>
      </c>
      <c r="APH3">
        <v>747723</v>
      </c>
      <c r="API3">
        <v>100</v>
      </c>
      <c r="APJ3">
        <v>665206</v>
      </c>
      <c r="APK3">
        <v>100</v>
      </c>
      <c r="APL3">
        <v>679136</v>
      </c>
      <c r="APM3">
        <v>100</v>
      </c>
      <c r="APN3">
        <v>739574</v>
      </c>
      <c r="APO3">
        <v>100</v>
      </c>
      <c r="APP3" s="1">
        <v>702295</v>
      </c>
      <c r="APQ3" s="1">
        <v>100</v>
      </c>
      <c r="APR3" s="1">
        <v>646390</v>
      </c>
      <c r="APS3" s="1">
        <v>100</v>
      </c>
      <c r="APT3" s="1">
        <v>772240</v>
      </c>
      <c r="APU3" s="1">
        <v>100</v>
      </c>
      <c r="APV3" s="1">
        <v>734245</v>
      </c>
      <c r="APW3" s="1">
        <v>100</v>
      </c>
      <c r="APX3" s="1">
        <v>663856</v>
      </c>
      <c r="APY3" s="1">
        <v>100</v>
      </c>
      <c r="APZ3" s="9">
        <v>684006</v>
      </c>
      <c r="AQA3" s="9">
        <v>100</v>
      </c>
      <c r="AQB3">
        <v>727666</v>
      </c>
      <c r="AQC3">
        <v>100</v>
      </c>
      <c r="AQD3">
        <v>639447</v>
      </c>
      <c r="AQE3">
        <v>100</v>
      </c>
      <c r="AQF3">
        <v>619295</v>
      </c>
      <c r="AQG3">
        <v>100</v>
      </c>
      <c r="AQH3">
        <v>720122</v>
      </c>
      <c r="AQI3">
        <v>100</v>
      </c>
      <c r="AQJ3">
        <v>737362</v>
      </c>
      <c r="AQK3">
        <v>100</v>
      </c>
      <c r="AQL3">
        <v>653696</v>
      </c>
      <c r="AQM3">
        <v>100</v>
      </c>
      <c r="AQN3">
        <v>663511</v>
      </c>
      <c r="AQO3">
        <v>100</v>
      </c>
      <c r="AQP3">
        <v>724667</v>
      </c>
      <c r="AQQ3">
        <v>100</v>
      </c>
      <c r="AQR3">
        <v>669167</v>
      </c>
      <c r="AQS3">
        <v>100</v>
      </c>
      <c r="AQT3">
        <v>637019</v>
      </c>
      <c r="AQU3">
        <v>100</v>
      </c>
      <c r="AQV3">
        <v>699845</v>
      </c>
      <c r="AQW3">
        <v>100</v>
      </c>
      <c r="AQX3">
        <v>730068</v>
      </c>
      <c r="AQY3">
        <v>100</v>
      </c>
      <c r="AQZ3">
        <v>646977</v>
      </c>
      <c r="ARA3">
        <v>100</v>
      </c>
      <c r="ARB3">
        <v>654177</v>
      </c>
      <c r="ARC3">
        <v>100</v>
      </c>
      <c r="ARD3">
        <v>656351</v>
      </c>
      <c r="ARE3">
        <v>100</v>
      </c>
      <c r="ARF3">
        <v>696193</v>
      </c>
      <c r="ARG3">
        <v>100</v>
      </c>
      <c r="ARH3">
        <v>646334</v>
      </c>
      <c r="ARI3">
        <v>100</v>
      </c>
      <c r="ARJ3">
        <v>693315</v>
      </c>
      <c r="ARK3">
        <v>100</v>
      </c>
      <c r="ARL3">
        <v>739044</v>
      </c>
      <c r="ARM3">
        <v>100</v>
      </c>
      <c r="ARN3">
        <v>652944</v>
      </c>
      <c r="ARO3">
        <v>100</v>
      </c>
      <c r="ARP3">
        <v>619191</v>
      </c>
      <c r="ARQ3">
        <v>100</v>
      </c>
      <c r="ARR3">
        <v>687916</v>
      </c>
      <c r="ARS3">
        <v>100</v>
      </c>
      <c r="ART3">
        <v>657215</v>
      </c>
      <c r="ARU3">
        <v>100</v>
      </c>
      <c r="ARV3">
        <v>615028</v>
      </c>
      <c r="ARW3">
        <v>100</v>
      </c>
      <c r="ARX3">
        <v>693973</v>
      </c>
      <c r="ARY3">
        <v>100</v>
      </c>
      <c r="ARZ3">
        <v>742331</v>
      </c>
      <c r="ASA3">
        <v>100</v>
      </c>
      <c r="ASB3">
        <v>638216</v>
      </c>
      <c r="ASC3">
        <v>100</v>
      </c>
      <c r="ASD3">
        <v>650584</v>
      </c>
      <c r="ASE3">
        <v>100</v>
      </c>
      <c r="ASF3">
        <v>717400</v>
      </c>
      <c r="ASG3">
        <v>100</v>
      </c>
      <c r="ASH3">
        <v>675658</v>
      </c>
      <c r="ASI3">
        <v>100</v>
      </c>
      <c r="ASJ3">
        <v>633726</v>
      </c>
      <c r="ASK3">
        <v>100</v>
      </c>
    </row>
    <row r="4" spans="1:1181" x14ac:dyDescent="0.25">
      <c r="A4" s="1" t="s">
        <v>34</v>
      </c>
      <c r="B4" s="6">
        <v>950662</v>
      </c>
      <c r="C4" s="6">
        <v>92.78</v>
      </c>
      <c r="D4" s="6">
        <v>938886</v>
      </c>
      <c r="E4" s="6">
        <v>92.53</v>
      </c>
      <c r="F4" s="6">
        <v>971819</v>
      </c>
      <c r="G4" s="6">
        <v>92.85</v>
      </c>
      <c r="H4" s="6">
        <v>921209</v>
      </c>
      <c r="I4" s="6">
        <v>93.21</v>
      </c>
      <c r="J4" s="6">
        <v>934673</v>
      </c>
      <c r="K4" s="6">
        <v>93.12</v>
      </c>
      <c r="L4" s="6">
        <v>1001009</v>
      </c>
      <c r="M4" s="6">
        <v>92.88</v>
      </c>
      <c r="N4" s="6">
        <v>976656</v>
      </c>
      <c r="O4" s="6">
        <v>92.91</v>
      </c>
      <c r="P4" s="6">
        <v>929200</v>
      </c>
      <c r="Q4" s="6">
        <v>92.69</v>
      </c>
      <c r="R4" s="6">
        <v>988261</v>
      </c>
      <c r="S4" s="6">
        <v>93.12</v>
      </c>
      <c r="T4" s="6">
        <v>975978</v>
      </c>
      <c r="U4" s="6">
        <v>93.05</v>
      </c>
      <c r="V4" s="6">
        <v>922780</v>
      </c>
      <c r="W4" s="6">
        <v>93</v>
      </c>
      <c r="X4" s="6">
        <v>927467</v>
      </c>
      <c r="Y4" s="6">
        <v>93.04</v>
      </c>
      <c r="Z4" s="6">
        <v>1005744</v>
      </c>
      <c r="AA4" s="6">
        <v>92.73</v>
      </c>
      <c r="AB4" s="6">
        <v>991640</v>
      </c>
      <c r="AC4" s="6">
        <v>92.89</v>
      </c>
      <c r="AD4" s="6">
        <v>691701</v>
      </c>
      <c r="AE4" s="6">
        <v>93.17</v>
      </c>
      <c r="AF4" s="6">
        <v>739891</v>
      </c>
      <c r="AG4" s="6">
        <v>93.27</v>
      </c>
      <c r="AH4" s="6">
        <v>735294</v>
      </c>
      <c r="AI4" s="6">
        <v>93.53</v>
      </c>
      <c r="AJ4" s="6">
        <v>699520</v>
      </c>
      <c r="AK4" s="6">
        <v>93.5</v>
      </c>
      <c r="AL4" s="6">
        <v>700570</v>
      </c>
      <c r="AM4" s="6">
        <v>93.24</v>
      </c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>
        <v>389764</v>
      </c>
      <c r="FC4" s="6">
        <v>93.23</v>
      </c>
      <c r="FD4" s="6">
        <v>532200</v>
      </c>
      <c r="FE4" s="6">
        <v>92.61</v>
      </c>
      <c r="FF4" s="6">
        <v>725528</v>
      </c>
      <c r="FG4" s="6">
        <v>93.11</v>
      </c>
      <c r="FH4" s="6">
        <v>601711</v>
      </c>
      <c r="FI4" s="6">
        <v>93.07</v>
      </c>
      <c r="FJ4" s="6">
        <v>675517</v>
      </c>
      <c r="FK4" s="6">
        <v>92.89</v>
      </c>
      <c r="FL4" s="6">
        <v>800505</v>
      </c>
      <c r="FM4" s="6">
        <v>93.18</v>
      </c>
      <c r="FN4" s="6">
        <v>571419</v>
      </c>
      <c r="FO4" s="6">
        <v>93.43</v>
      </c>
      <c r="FP4" s="6">
        <v>586611</v>
      </c>
      <c r="FQ4" s="6">
        <v>93.29</v>
      </c>
      <c r="FR4" s="6">
        <v>746489</v>
      </c>
      <c r="FS4" s="6">
        <v>92.9</v>
      </c>
      <c r="FT4" s="6">
        <v>761885</v>
      </c>
      <c r="FU4" s="6">
        <v>93.04</v>
      </c>
      <c r="FV4" s="6">
        <v>699033</v>
      </c>
      <c r="FW4" s="6">
        <v>93.32</v>
      </c>
      <c r="FX4" s="6"/>
      <c r="FY4" s="6"/>
      <c r="FZ4" s="6">
        <v>313700</v>
      </c>
      <c r="GA4" s="6">
        <v>92.65</v>
      </c>
      <c r="GB4" s="6">
        <v>653179</v>
      </c>
      <c r="GC4" s="6">
        <v>93.15</v>
      </c>
      <c r="GD4" s="6">
        <v>787720</v>
      </c>
      <c r="GE4" s="6">
        <v>93.26</v>
      </c>
      <c r="GF4" s="6">
        <v>808448</v>
      </c>
      <c r="GG4" s="6">
        <v>92.94</v>
      </c>
      <c r="GH4" s="6">
        <v>751580</v>
      </c>
      <c r="GI4" s="6">
        <v>93.14</v>
      </c>
      <c r="GJ4" s="6">
        <v>729317</v>
      </c>
      <c r="GK4" s="6">
        <v>93.47</v>
      </c>
      <c r="GL4" s="6">
        <v>639814</v>
      </c>
      <c r="GM4" s="6">
        <v>92.65</v>
      </c>
      <c r="GN4" s="6">
        <v>879027</v>
      </c>
      <c r="GO4" s="6">
        <v>92.72</v>
      </c>
      <c r="GP4" s="6">
        <v>740123</v>
      </c>
      <c r="GQ4" s="6">
        <v>93.04</v>
      </c>
      <c r="GR4" s="6">
        <v>818862</v>
      </c>
      <c r="GS4" s="6">
        <v>92.91</v>
      </c>
      <c r="GT4" s="6">
        <v>892426</v>
      </c>
      <c r="GU4" s="6">
        <v>92.69</v>
      </c>
      <c r="GV4" s="6">
        <v>826872</v>
      </c>
      <c r="GW4" s="6">
        <v>92.8</v>
      </c>
      <c r="GX4" s="6">
        <v>761519</v>
      </c>
      <c r="GY4" s="6">
        <v>93.39</v>
      </c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>
        <v>845774</v>
      </c>
      <c r="IY4" s="6">
        <v>92.64</v>
      </c>
      <c r="IZ4" s="6">
        <v>797529</v>
      </c>
      <c r="JA4" s="6">
        <v>92.82</v>
      </c>
      <c r="JB4" s="6">
        <v>872161</v>
      </c>
      <c r="JC4" s="6">
        <v>92.84</v>
      </c>
      <c r="JD4" s="6">
        <v>974450</v>
      </c>
      <c r="JE4" s="6">
        <v>92.52</v>
      </c>
      <c r="JF4" s="6">
        <v>893283</v>
      </c>
      <c r="JG4" s="6">
        <v>92.62</v>
      </c>
      <c r="JH4" s="6">
        <v>854913</v>
      </c>
      <c r="JI4" s="6">
        <v>92.97</v>
      </c>
      <c r="JJ4" s="6">
        <v>769359</v>
      </c>
      <c r="JK4" s="6">
        <v>92.74</v>
      </c>
      <c r="JL4" s="6">
        <v>943701</v>
      </c>
      <c r="JM4" s="6">
        <v>92.85</v>
      </c>
      <c r="JN4" s="6">
        <v>786791</v>
      </c>
      <c r="JO4" s="6">
        <v>92.38</v>
      </c>
      <c r="JP4" s="6">
        <v>771212</v>
      </c>
      <c r="JQ4" s="6">
        <v>92.71</v>
      </c>
      <c r="JR4" s="6">
        <v>802024</v>
      </c>
      <c r="JS4" s="6">
        <v>92.53</v>
      </c>
      <c r="JT4" s="6">
        <v>803926</v>
      </c>
      <c r="JU4" s="6">
        <v>92.3</v>
      </c>
      <c r="JV4" s="6">
        <v>771778</v>
      </c>
      <c r="JW4" s="6">
        <v>92.47</v>
      </c>
      <c r="JX4" s="6">
        <v>815965</v>
      </c>
      <c r="JY4" s="6">
        <v>92.49</v>
      </c>
      <c r="JZ4" s="6">
        <v>891699</v>
      </c>
      <c r="KA4" s="6">
        <v>92.65</v>
      </c>
      <c r="KB4" s="6">
        <v>704644</v>
      </c>
      <c r="KC4" s="6">
        <v>92.87</v>
      </c>
      <c r="KD4" s="6">
        <v>785828</v>
      </c>
      <c r="KE4" s="6">
        <v>92.87</v>
      </c>
      <c r="KF4" s="6">
        <v>905304</v>
      </c>
      <c r="KG4" s="6">
        <v>92.46</v>
      </c>
      <c r="KH4" s="6">
        <v>842673</v>
      </c>
      <c r="KI4" s="6">
        <v>92.25</v>
      </c>
      <c r="KJ4" s="6">
        <v>771283</v>
      </c>
      <c r="KK4" s="6">
        <v>92.31</v>
      </c>
      <c r="KL4" s="6">
        <v>820516</v>
      </c>
      <c r="KM4" s="6">
        <v>92.39</v>
      </c>
      <c r="KN4" s="6">
        <v>897505</v>
      </c>
      <c r="KO4" s="6">
        <v>92.47</v>
      </c>
      <c r="KP4" s="6">
        <v>842871</v>
      </c>
      <c r="KQ4" s="6">
        <v>92.36</v>
      </c>
      <c r="KR4" s="6">
        <v>745152</v>
      </c>
      <c r="KS4" s="6">
        <v>93</v>
      </c>
      <c r="KT4" s="6">
        <v>609677</v>
      </c>
      <c r="KU4" s="6">
        <v>92.76</v>
      </c>
      <c r="KV4" s="6">
        <v>881036</v>
      </c>
      <c r="KW4" s="6">
        <v>92.52</v>
      </c>
      <c r="KX4" s="6">
        <v>813616</v>
      </c>
      <c r="KY4" s="6">
        <v>91.88</v>
      </c>
      <c r="KZ4" s="6">
        <v>815618</v>
      </c>
      <c r="LA4" s="6">
        <v>92.55</v>
      </c>
      <c r="LB4" s="6">
        <v>433752</v>
      </c>
      <c r="LC4" s="6">
        <v>93.19</v>
      </c>
      <c r="LD4" s="6">
        <v>357413</v>
      </c>
      <c r="LE4" s="6">
        <v>92.99</v>
      </c>
      <c r="LF4" s="6">
        <v>352933</v>
      </c>
      <c r="LG4" s="6">
        <v>93.05</v>
      </c>
      <c r="LH4" s="6">
        <v>355803</v>
      </c>
      <c r="LI4" s="6">
        <v>92.66</v>
      </c>
      <c r="LJ4" s="6">
        <v>228987</v>
      </c>
      <c r="LK4" s="6">
        <v>92.95</v>
      </c>
      <c r="LL4" s="6">
        <v>120333</v>
      </c>
      <c r="LM4" s="6">
        <v>93.32</v>
      </c>
      <c r="LN4" s="25"/>
      <c r="LO4" s="25"/>
      <c r="LP4" s="6">
        <v>282964</v>
      </c>
      <c r="LQ4" s="6">
        <v>92.88</v>
      </c>
      <c r="LR4" s="6">
        <v>372066</v>
      </c>
      <c r="LS4" s="6">
        <v>93.14</v>
      </c>
      <c r="LT4" s="6">
        <v>264524</v>
      </c>
      <c r="LU4" s="6">
        <v>93.04</v>
      </c>
      <c r="LV4" s="6">
        <v>203176</v>
      </c>
      <c r="LW4" s="6">
        <v>93.25</v>
      </c>
      <c r="LX4" s="6">
        <v>768486</v>
      </c>
      <c r="LY4" s="6">
        <v>92.1</v>
      </c>
      <c r="LZ4" s="6">
        <v>764799</v>
      </c>
      <c r="MA4" s="6">
        <v>92.13</v>
      </c>
      <c r="MB4" s="6">
        <v>691481</v>
      </c>
      <c r="MC4" s="6">
        <v>91.88</v>
      </c>
      <c r="MD4" s="6">
        <v>697607</v>
      </c>
      <c r="ME4" s="6">
        <v>92.71</v>
      </c>
      <c r="MF4" s="6">
        <v>782756</v>
      </c>
      <c r="MG4" s="6">
        <v>92.52</v>
      </c>
      <c r="MH4" s="6">
        <v>686753</v>
      </c>
      <c r="MI4" s="6">
        <v>92.75</v>
      </c>
      <c r="MJ4" s="6">
        <v>357938</v>
      </c>
      <c r="MK4" s="6">
        <v>92.84</v>
      </c>
      <c r="ML4" s="6">
        <v>734961</v>
      </c>
      <c r="MM4" s="6">
        <v>92.29</v>
      </c>
      <c r="MN4" s="6">
        <v>526748</v>
      </c>
      <c r="MO4" s="6">
        <v>92.52</v>
      </c>
      <c r="MP4" s="6">
        <v>112867</v>
      </c>
      <c r="MQ4" s="6">
        <v>92.74</v>
      </c>
      <c r="MR4" s="6">
        <v>692241</v>
      </c>
      <c r="MS4" s="6">
        <v>92.78</v>
      </c>
      <c r="MT4" s="6">
        <v>893798</v>
      </c>
      <c r="MU4" s="6">
        <v>92.4</v>
      </c>
      <c r="MV4" s="6">
        <v>803671</v>
      </c>
      <c r="MW4" s="6">
        <v>91.99</v>
      </c>
      <c r="MX4" s="6">
        <v>801302</v>
      </c>
      <c r="MY4" s="6">
        <v>92.29</v>
      </c>
      <c r="MZ4" s="6">
        <v>832608</v>
      </c>
      <c r="NA4" s="6">
        <v>92.71</v>
      </c>
      <c r="NB4" s="6">
        <v>734003</v>
      </c>
      <c r="NC4" s="6">
        <v>92.56</v>
      </c>
      <c r="ND4" s="6">
        <v>616205</v>
      </c>
      <c r="NE4" s="6">
        <v>92.23</v>
      </c>
      <c r="NF4" s="6">
        <v>769751</v>
      </c>
      <c r="NG4" s="6">
        <v>92.86</v>
      </c>
      <c r="NH4" s="6">
        <v>735840</v>
      </c>
      <c r="NI4" s="6">
        <v>92.68</v>
      </c>
      <c r="NJ4" s="6">
        <v>789875</v>
      </c>
      <c r="NK4" s="6">
        <v>92.76</v>
      </c>
      <c r="NL4" s="6">
        <v>753251</v>
      </c>
      <c r="NM4" s="6">
        <v>92.56</v>
      </c>
      <c r="NN4" s="6">
        <v>774104</v>
      </c>
      <c r="NO4" s="6">
        <v>92.6</v>
      </c>
      <c r="NP4" s="6">
        <v>721966</v>
      </c>
      <c r="NQ4" s="6">
        <v>92.55</v>
      </c>
      <c r="NR4" s="6">
        <v>730074</v>
      </c>
      <c r="NS4" s="6">
        <v>92.39</v>
      </c>
      <c r="NT4" s="6">
        <v>917893</v>
      </c>
      <c r="NU4" s="6">
        <v>92.9</v>
      </c>
      <c r="NV4" s="6">
        <v>965935</v>
      </c>
      <c r="NW4" s="6">
        <v>92.68</v>
      </c>
      <c r="NX4" s="6">
        <v>862292</v>
      </c>
      <c r="NY4" s="6">
        <v>92.65</v>
      </c>
      <c r="NZ4" s="6">
        <v>834775</v>
      </c>
      <c r="OA4" s="6">
        <v>92.7</v>
      </c>
      <c r="OB4" s="6">
        <v>910220</v>
      </c>
      <c r="OC4" s="6">
        <v>92.71</v>
      </c>
      <c r="OD4" s="6">
        <v>825725</v>
      </c>
      <c r="OE4" s="6">
        <v>92.82</v>
      </c>
      <c r="OF4" s="6">
        <v>807189</v>
      </c>
      <c r="OG4" s="6">
        <v>92.9</v>
      </c>
      <c r="OH4" s="6">
        <v>861527</v>
      </c>
      <c r="OI4" s="6">
        <v>92.9</v>
      </c>
      <c r="OJ4" s="6">
        <v>13267784</v>
      </c>
      <c r="OK4" s="6">
        <v>91.43</v>
      </c>
      <c r="OL4" s="6">
        <v>826504</v>
      </c>
      <c r="OM4" s="6">
        <v>92.8</v>
      </c>
      <c r="ON4" s="6">
        <v>12585903</v>
      </c>
      <c r="OO4" s="6">
        <v>91.85</v>
      </c>
      <c r="OP4" s="6">
        <v>875879</v>
      </c>
      <c r="OQ4">
        <v>92.59</v>
      </c>
      <c r="OR4" s="6">
        <v>760635</v>
      </c>
      <c r="OS4">
        <v>92.68</v>
      </c>
      <c r="OT4" s="6">
        <v>817471</v>
      </c>
      <c r="OU4">
        <v>92.47</v>
      </c>
      <c r="OV4" s="6">
        <v>931701</v>
      </c>
      <c r="OW4">
        <v>92.61</v>
      </c>
      <c r="OX4" s="1">
        <v>869805</v>
      </c>
      <c r="OY4" s="1">
        <v>92.69</v>
      </c>
      <c r="OZ4">
        <v>93.09</v>
      </c>
      <c r="PA4">
        <v>93.26</v>
      </c>
      <c r="PC4">
        <v>93.26</v>
      </c>
      <c r="PD4">
        <v>840046</v>
      </c>
      <c r="PE4">
        <v>92.76</v>
      </c>
      <c r="PF4">
        <v>828307</v>
      </c>
      <c r="PG4">
        <v>92.73</v>
      </c>
      <c r="PH4">
        <v>793706</v>
      </c>
      <c r="PI4">
        <v>92.71</v>
      </c>
      <c r="PJ4">
        <v>847072</v>
      </c>
      <c r="PK4">
        <v>93.13</v>
      </c>
      <c r="PL4">
        <v>13777098</v>
      </c>
      <c r="PM4">
        <v>90.67</v>
      </c>
      <c r="PN4">
        <v>803378</v>
      </c>
      <c r="PO4">
        <v>93</v>
      </c>
      <c r="PP4">
        <v>825834</v>
      </c>
      <c r="PQ4">
        <v>93.04</v>
      </c>
      <c r="PR4">
        <v>908646</v>
      </c>
      <c r="PS4">
        <v>92.5</v>
      </c>
      <c r="PT4">
        <v>857709</v>
      </c>
      <c r="PU4">
        <v>92.77</v>
      </c>
      <c r="PV4" s="6">
        <v>830092</v>
      </c>
      <c r="PW4" s="6">
        <v>92.63</v>
      </c>
      <c r="PX4">
        <v>889686</v>
      </c>
      <c r="PY4">
        <v>92.63</v>
      </c>
      <c r="PZ4" s="6">
        <v>911165</v>
      </c>
      <c r="QA4" s="6">
        <v>92.71</v>
      </c>
      <c r="QB4">
        <v>822944</v>
      </c>
      <c r="QC4">
        <v>92.93</v>
      </c>
      <c r="QD4">
        <v>845088</v>
      </c>
      <c r="QE4">
        <v>92.99</v>
      </c>
      <c r="QF4">
        <v>921855</v>
      </c>
      <c r="QG4">
        <v>92.35</v>
      </c>
      <c r="QH4">
        <v>846438</v>
      </c>
      <c r="QI4">
        <v>92.66</v>
      </c>
      <c r="QJ4">
        <v>806864</v>
      </c>
      <c r="QK4">
        <v>92.11</v>
      </c>
      <c r="QL4">
        <v>896879</v>
      </c>
      <c r="QM4">
        <v>92.97</v>
      </c>
      <c r="QN4">
        <v>915451</v>
      </c>
      <c r="QO4">
        <v>92.75</v>
      </c>
      <c r="QP4" s="6">
        <v>842072</v>
      </c>
      <c r="QQ4" s="6">
        <v>92.88</v>
      </c>
      <c r="QR4">
        <v>815416</v>
      </c>
      <c r="QS4">
        <v>93.05</v>
      </c>
      <c r="QT4" s="6">
        <v>916629</v>
      </c>
      <c r="QU4" s="6">
        <v>92.68</v>
      </c>
      <c r="QV4" s="6">
        <v>908099</v>
      </c>
      <c r="QW4" s="6">
        <v>92.42</v>
      </c>
      <c r="QX4" s="6">
        <v>840645</v>
      </c>
      <c r="QY4" s="6">
        <v>92.06</v>
      </c>
      <c r="QZ4">
        <v>915449</v>
      </c>
      <c r="RA4">
        <v>92.73</v>
      </c>
      <c r="RB4">
        <v>951202</v>
      </c>
      <c r="RC4">
        <v>93.06</v>
      </c>
      <c r="RD4" s="6">
        <v>864770</v>
      </c>
      <c r="RE4" s="6">
        <v>92.84</v>
      </c>
      <c r="RF4" s="6">
        <v>881962</v>
      </c>
      <c r="RG4" s="6">
        <v>93</v>
      </c>
      <c r="RH4" s="6">
        <v>945491</v>
      </c>
      <c r="RI4" s="6">
        <v>92.71</v>
      </c>
      <c r="RJ4" s="6">
        <v>879368</v>
      </c>
      <c r="RK4" s="6">
        <v>92.71</v>
      </c>
      <c r="RL4" s="6">
        <v>844157</v>
      </c>
      <c r="RM4" s="6">
        <v>92.81</v>
      </c>
      <c r="RN4">
        <v>920911</v>
      </c>
      <c r="RO4">
        <v>93.1</v>
      </c>
      <c r="RP4" s="6">
        <v>933973</v>
      </c>
      <c r="RQ4" s="6">
        <v>92.97</v>
      </c>
      <c r="RR4" s="6">
        <v>856025</v>
      </c>
      <c r="RS4" s="6">
        <v>92.88</v>
      </c>
      <c r="RT4" s="1">
        <v>890594</v>
      </c>
      <c r="RU4" s="1">
        <v>92.89</v>
      </c>
      <c r="RV4" s="1">
        <v>957030</v>
      </c>
      <c r="RW4" s="1">
        <v>92.6</v>
      </c>
      <c r="RX4" s="1">
        <v>896299</v>
      </c>
      <c r="RY4" s="1">
        <v>92.68</v>
      </c>
      <c r="RZ4">
        <v>826847</v>
      </c>
      <c r="SA4">
        <v>92.35</v>
      </c>
      <c r="SB4">
        <v>946590</v>
      </c>
      <c r="SC4">
        <v>92.86</v>
      </c>
      <c r="SD4">
        <v>966038</v>
      </c>
      <c r="SE4">
        <v>92.94</v>
      </c>
      <c r="SF4">
        <v>859641</v>
      </c>
      <c r="SG4">
        <v>92.78</v>
      </c>
      <c r="SH4" s="6">
        <v>14278525</v>
      </c>
      <c r="SI4" s="6">
        <v>92.1</v>
      </c>
      <c r="SJ4">
        <v>946676</v>
      </c>
      <c r="SK4">
        <v>92.5</v>
      </c>
      <c r="SL4">
        <v>910896</v>
      </c>
      <c r="SM4">
        <v>92.71</v>
      </c>
      <c r="SN4">
        <v>863408</v>
      </c>
      <c r="SO4">
        <v>92.48</v>
      </c>
      <c r="SP4">
        <v>948211</v>
      </c>
      <c r="SQ4">
        <v>92.85</v>
      </c>
      <c r="SR4">
        <v>850754</v>
      </c>
      <c r="SS4">
        <v>92.81</v>
      </c>
      <c r="ST4">
        <v>875630</v>
      </c>
      <c r="SU4">
        <v>93.02</v>
      </c>
      <c r="SV4">
        <v>885516</v>
      </c>
      <c r="SW4">
        <v>93.85</v>
      </c>
      <c r="SX4">
        <v>974581</v>
      </c>
      <c r="SY4">
        <v>92.89</v>
      </c>
      <c r="SZ4">
        <v>880767</v>
      </c>
      <c r="TA4">
        <v>92.74</v>
      </c>
      <c r="TB4">
        <v>826635</v>
      </c>
      <c r="TC4">
        <v>92.88</v>
      </c>
      <c r="TD4">
        <v>892131</v>
      </c>
      <c r="TE4">
        <v>92.95</v>
      </c>
      <c r="TF4">
        <v>923320</v>
      </c>
      <c r="TG4">
        <v>92.83</v>
      </c>
      <c r="TH4">
        <v>823739</v>
      </c>
      <c r="TI4">
        <v>92.82</v>
      </c>
      <c r="TJ4">
        <v>858421</v>
      </c>
      <c r="TK4">
        <v>93.4</v>
      </c>
      <c r="TL4">
        <v>869583</v>
      </c>
      <c r="TM4">
        <v>92.98</v>
      </c>
      <c r="TN4">
        <v>750496</v>
      </c>
      <c r="TO4">
        <v>93.96</v>
      </c>
      <c r="TP4">
        <v>875131</v>
      </c>
      <c r="TQ4">
        <v>92.62</v>
      </c>
      <c r="TR4">
        <v>883693</v>
      </c>
      <c r="TS4">
        <v>92.97</v>
      </c>
      <c r="TT4">
        <v>947687</v>
      </c>
      <c r="TU4">
        <v>92.9</v>
      </c>
      <c r="TV4">
        <v>837490</v>
      </c>
      <c r="TW4">
        <v>92.82</v>
      </c>
      <c r="TX4" s="39">
        <v>834065</v>
      </c>
      <c r="TY4" s="39">
        <v>93.23</v>
      </c>
      <c r="TZ4">
        <v>895116</v>
      </c>
      <c r="UA4">
        <v>92.98</v>
      </c>
      <c r="UB4">
        <v>851791</v>
      </c>
      <c r="UC4">
        <v>92.82</v>
      </c>
      <c r="UD4">
        <v>802382</v>
      </c>
      <c r="UE4">
        <v>93.33</v>
      </c>
      <c r="UF4">
        <v>851806</v>
      </c>
      <c r="UG4">
        <v>92.85</v>
      </c>
      <c r="UH4">
        <v>881119</v>
      </c>
      <c r="UI4">
        <v>92.67</v>
      </c>
      <c r="UJ4">
        <v>818642</v>
      </c>
      <c r="UK4">
        <v>92.73</v>
      </c>
      <c r="UL4">
        <v>826494</v>
      </c>
      <c r="UM4">
        <v>92.85</v>
      </c>
      <c r="UN4">
        <v>1027</v>
      </c>
      <c r="UO4">
        <v>91.37</v>
      </c>
      <c r="UP4" s="6"/>
      <c r="UQ4" s="6"/>
      <c r="UR4">
        <v>109656</v>
      </c>
      <c r="US4">
        <v>92.49</v>
      </c>
      <c r="UT4">
        <v>529268</v>
      </c>
      <c r="UU4">
        <v>92.21</v>
      </c>
      <c r="UV4">
        <v>903550</v>
      </c>
      <c r="UW4">
        <v>92.79</v>
      </c>
      <c r="UX4">
        <v>803176</v>
      </c>
      <c r="UY4">
        <v>92.85</v>
      </c>
      <c r="UZ4">
        <v>818335</v>
      </c>
      <c r="VA4">
        <v>92.99</v>
      </c>
      <c r="VB4">
        <v>919646</v>
      </c>
      <c r="VC4">
        <v>92.3</v>
      </c>
      <c r="VD4">
        <v>847589</v>
      </c>
      <c r="VE4">
        <v>92.23</v>
      </c>
      <c r="VF4">
        <v>689469</v>
      </c>
      <c r="VG4">
        <v>92.85</v>
      </c>
      <c r="VH4">
        <v>830658</v>
      </c>
      <c r="VI4">
        <v>92.75</v>
      </c>
      <c r="VJ4">
        <v>812856</v>
      </c>
      <c r="VK4">
        <v>92.9</v>
      </c>
      <c r="VL4">
        <v>799974</v>
      </c>
      <c r="VM4">
        <v>92.92</v>
      </c>
      <c r="VN4">
        <v>789951</v>
      </c>
      <c r="VO4">
        <v>92.81</v>
      </c>
      <c r="VP4">
        <v>883888</v>
      </c>
      <c r="VQ4">
        <v>92.83</v>
      </c>
      <c r="VR4">
        <v>857315</v>
      </c>
      <c r="VS4">
        <v>92.53</v>
      </c>
      <c r="VT4">
        <v>791272</v>
      </c>
      <c r="VU4">
        <v>92.44</v>
      </c>
      <c r="VV4">
        <v>807715</v>
      </c>
      <c r="VW4">
        <v>93.09</v>
      </c>
      <c r="VX4">
        <v>873689</v>
      </c>
      <c r="VY4">
        <v>92.82</v>
      </c>
      <c r="VZ4">
        <v>773008</v>
      </c>
      <c r="WA4">
        <v>92.88</v>
      </c>
      <c r="WB4">
        <v>793908</v>
      </c>
      <c r="WC4">
        <v>92.83</v>
      </c>
      <c r="WD4">
        <v>885737</v>
      </c>
      <c r="WE4">
        <v>92.14</v>
      </c>
      <c r="WF4">
        <v>894748</v>
      </c>
      <c r="WG4">
        <v>92.25</v>
      </c>
      <c r="WH4">
        <v>846027</v>
      </c>
      <c r="WI4">
        <v>92.12</v>
      </c>
      <c r="WJ4">
        <v>796308</v>
      </c>
      <c r="WK4">
        <v>92.67</v>
      </c>
      <c r="WL4">
        <v>944900</v>
      </c>
      <c r="WM4">
        <v>92.67</v>
      </c>
      <c r="WN4">
        <v>791221</v>
      </c>
      <c r="WO4">
        <v>92.55</v>
      </c>
      <c r="WP4">
        <v>812043</v>
      </c>
      <c r="WQ4">
        <v>92.54</v>
      </c>
      <c r="WR4">
        <v>906104</v>
      </c>
      <c r="WS4">
        <v>92.33</v>
      </c>
      <c r="WT4">
        <v>857450</v>
      </c>
      <c r="WU4">
        <v>92.32</v>
      </c>
      <c r="WV4">
        <v>779891</v>
      </c>
      <c r="WW4">
        <v>92.51</v>
      </c>
      <c r="WX4" s="10">
        <v>681797</v>
      </c>
      <c r="WY4" s="44">
        <v>72.933509999999998</v>
      </c>
      <c r="WZ4">
        <v>866337</v>
      </c>
      <c r="XA4">
        <v>92.67</v>
      </c>
      <c r="XB4">
        <v>768377</v>
      </c>
      <c r="XC4">
        <v>92.27</v>
      </c>
      <c r="XD4">
        <v>771607</v>
      </c>
      <c r="XE4">
        <v>92.76</v>
      </c>
      <c r="XF4">
        <v>868794</v>
      </c>
      <c r="XG4">
        <v>92.48</v>
      </c>
      <c r="XH4">
        <v>836089</v>
      </c>
      <c r="XI4">
        <v>92.52</v>
      </c>
      <c r="XJ4">
        <v>838498</v>
      </c>
      <c r="XK4">
        <v>92.45</v>
      </c>
      <c r="XL4">
        <v>833538</v>
      </c>
      <c r="XM4">
        <v>92.74</v>
      </c>
      <c r="XN4">
        <v>884058</v>
      </c>
      <c r="XO4">
        <v>92.4</v>
      </c>
      <c r="XP4">
        <v>804470</v>
      </c>
      <c r="XQ4">
        <v>92.58</v>
      </c>
      <c r="XR4">
        <v>813053</v>
      </c>
      <c r="XS4">
        <v>91.88</v>
      </c>
      <c r="XT4">
        <v>830309</v>
      </c>
      <c r="XU4">
        <v>92.01</v>
      </c>
      <c r="XV4">
        <v>447473</v>
      </c>
      <c r="XW4">
        <v>92.73</v>
      </c>
      <c r="XX4">
        <v>735631</v>
      </c>
      <c r="XY4">
        <v>92.05</v>
      </c>
      <c r="XZ4">
        <v>803672</v>
      </c>
      <c r="YA4">
        <v>92.59</v>
      </c>
      <c r="YB4">
        <v>829713</v>
      </c>
      <c r="YC4">
        <v>92.99</v>
      </c>
      <c r="YD4">
        <v>738934</v>
      </c>
      <c r="YE4">
        <v>92.64</v>
      </c>
      <c r="YF4">
        <v>752546</v>
      </c>
      <c r="YG4">
        <v>93.05</v>
      </c>
      <c r="YH4">
        <v>822556</v>
      </c>
      <c r="YI4">
        <v>92.97</v>
      </c>
      <c r="YJ4">
        <v>815172</v>
      </c>
      <c r="YK4">
        <v>93.18</v>
      </c>
      <c r="YL4">
        <v>735603</v>
      </c>
      <c r="YM4">
        <v>92.93</v>
      </c>
      <c r="YN4">
        <v>799575</v>
      </c>
      <c r="YO4">
        <v>92.58</v>
      </c>
      <c r="YP4">
        <v>832304</v>
      </c>
      <c r="YQ4">
        <v>92.55</v>
      </c>
      <c r="YR4">
        <v>755603</v>
      </c>
      <c r="YS4">
        <v>92.79</v>
      </c>
      <c r="YT4">
        <v>764418</v>
      </c>
      <c r="YU4">
        <v>92.41</v>
      </c>
      <c r="YV4">
        <v>837318</v>
      </c>
      <c r="YW4">
        <v>92.46</v>
      </c>
      <c r="YX4">
        <v>828618</v>
      </c>
      <c r="YY4">
        <v>92.41</v>
      </c>
      <c r="YZ4">
        <v>764710</v>
      </c>
      <c r="ZA4">
        <v>92.37</v>
      </c>
      <c r="ZB4">
        <v>821179</v>
      </c>
      <c r="ZC4">
        <v>92.65</v>
      </c>
      <c r="ZD4">
        <v>836550</v>
      </c>
      <c r="ZE4">
        <v>92.73</v>
      </c>
      <c r="ZF4">
        <v>787210</v>
      </c>
      <c r="ZG4">
        <v>93.22</v>
      </c>
      <c r="ZH4">
        <v>772900</v>
      </c>
      <c r="ZI4">
        <v>93.07</v>
      </c>
      <c r="ZJ4">
        <v>847267</v>
      </c>
      <c r="ZK4">
        <v>92.39</v>
      </c>
      <c r="ZL4">
        <v>835807</v>
      </c>
      <c r="ZM4">
        <v>92.53</v>
      </c>
      <c r="ZN4">
        <v>610584</v>
      </c>
      <c r="ZO4">
        <v>74.680000000000007</v>
      </c>
      <c r="ZP4">
        <v>725753</v>
      </c>
      <c r="ZQ4">
        <v>83.59</v>
      </c>
      <c r="ZR4" s="6">
        <v>934673</v>
      </c>
      <c r="ZS4" s="6">
        <v>93.12</v>
      </c>
      <c r="ZT4">
        <v>690467</v>
      </c>
      <c r="ZU4">
        <v>89.54</v>
      </c>
      <c r="ZV4">
        <v>3107</v>
      </c>
      <c r="ZW4">
        <v>122.32</v>
      </c>
      <c r="ZX4">
        <v>843961</v>
      </c>
      <c r="ZY4">
        <v>91.67</v>
      </c>
      <c r="ZZ4">
        <v>820541</v>
      </c>
      <c r="AAA4">
        <v>92.14</v>
      </c>
      <c r="AAB4">
        <v>759650</v>
      </c>
      <c r="AAC4">
        <v>92.47</v>
      </c>
      <c r="AAD4">
        <v>818855</v>
      </c>
      <c r="AAE4">
        <v>92.43</v>
      </c>
      <c r="AAF4">
        <v>847607</v>
      </c>
      <c r="AAG4">
        <v>92.2</v>
      </c>
      <c r="AAH4">
        <v>785160</v>
      </c>
      <c r="AAI4">
        <v>92.16</v>
      </c>
      <c r="AAJ4">
        <v>796787</v>
      </c>
      <c r="AAK4">
        <v>92.19</v>
      </c>
      <c r="AAL4" s="6"/>
      <c r="AAM4" s="6"/>
      <c r="AAN4" s="6"/>
      <c r="AAO4" s="6"/>
      <c r="AAP4" s="6"/>
      <c r="AAQ4" s="6"/>
      <c r="AAR4" s="6"/>
      <c r="AAS4" s="6"/>
      <c r="AAT4" s="6"/>
      <c r="AAU4" s="6"/>
      <c r="AAV4" s="6"/>
      <c r="AAW4" s="6"/>
      <c r="AAX4" s="6"/>
      <c r="AAY4" s="6"/>
      <c r="AAZ4" s="6"/>
      <c r="ABA4" s="6"/>
      <c r="ABF4">
        <v>808540</v>
      </c>
      <c r="ABG4">
        <v>91.84</v>
      </c>
      <c r="ABH4">
        <v>868913</v>
      </c>
      <c r="ABI4">
        <v>92.23</v>
      </c>
      <c r="ABJ4">
        <v>845907</v>
      </c>
      <c r="ABK4">
        <v>92.73</v>
      </c>
      <c r="ABL4">
        <v>813957</v>
      </c>
      <c r="ABM4">
        <v>92.96</v>
      </c>
      <c r="ABN4">
        <v>880656</v>
      </c>
      <c r="ABO4">
        <v>92.57</v>
      </c>
      <c r="ABP4">
        <v>850572</v>
      </c>
      <c r="ABQ4">
        <v>92.67</v>
      </c>
      <c r="ABR4">
        <v>778278</v>
      </c>
      <c r="ABS4">
        <v>92.41</v>
      </c>
      <c r="ABT4">
        <v>874566</v>
      </c>
      <c r="ABU4">
        <v>93.02</v>
      </c>
      <c r="ABV4">
        <v>873434</v>
      </c>
      <c r="ABW4">
        <v>92.88</v>
      </c>
      <c r="ABX4">
        <v>817626</v>
      </c>
      <c r="ABY4">
        <v>92.96</v>
      </c>
      <c r="ABZ4">
        <v>820868</v>
      </c>
      <c r="ACA4">
        <v>93</v>
      </c>
      <c r="ACB4">
        <v>903316</v>
      </c>
      <c r="ACC4">
        <v>92.62</v>
      </c>
      <c r="ACD4">
        <v>804940</v>
      </c>
      <c r="ACE4">
        <v>92.56</v>
      </c>
      <c r="ACF4">
        <v>792105</v>
      </c>
      <c r="ACG4">
        <v>92.53</v>
      </c>
      <c r="ACH4">
        <v>843007</v>
      </c>
      <c r="ACI4">
        <v>92.5</v>
      </c>
      <c r="ACJ4">
        <v>862314</v>
      </c>
      <c r="ACK4">
        <v>92.89</v>
      </c>
      <c r="ACL4">
        <v>804970</v>
      </c>
      <c r="ACM4">
        <v>92.69</v>
      </c>
      <c r="ACN4">
        <v>782021</v>
      </c>
      <c r="ACO4">
        <v>92.49</v>
      </c>
      <c r="ACP4">
        <v>888145</v>
      </c>
      <c r="ACQ4">
        <v>92.78</v>
      </c>
      <c r="ACR4">
        <v>853469</v>
      </c>
      <c r="ACS4">
        <v>92.38</v>
      </c>
      <c r="ACT4">
        <v>794553</v>
      </c>
      <c r="ACU4">
        <v>92.47</v>
      </c>
      <c r="ACV4">
        <v>848221</v>
      </c>
      <c r="ACW4">
        <v>92.24</v>
      </c>
      <c r="ACX4">
        <v>853751</v>
      </c>
      <c r="ACY4">
        <v>92.54</v>
      </c>
      <c r="ACZ4">
        <v>787621</v>
      </c>
      <c r="ADA4">
        <v>92.8</v>
      </c>
      <c r="ADB4">
        <v>793399</v>
      </c>
      <c r="ADC4">
        <v>92.86</v>
      </c>
      <c r="ADD4">
        <v>868889</v>
      </c>
      <c r="ADE4">
        <v>92.52</v>
      </c>
      <c r="ADF4">
        <v>836587</v>
      </c>
      <c r="ADG4">
        <v>92.74</v>
      </c>
      <c r="ADH4">
        <v>759936</v>
      </c>
      <c r="ADI4">
        <v>92.66</v>
      </c>
      <c r="ADJ4">
        <v>775679</v>
      </c>
      <c r="ADK4">
        <v>92.62</v>
      </c>
      <c r="ADL4">
        <v>893441</v>
      </c>
      <c r="ADM4">
        <v>92.73</v>
      </c>
      <c r="ADN4">
        <v>792151</v>
      </c>
      <c r="ADO4">
        <v>92.97</v>
      </c>
      <c r="ADP4">
        <v>789709</v>
      </c>
      <c r="ADQ4">
        <v>93.25</v>
      </c>
      <c r="ADR4">
        <v>851075</v>
      </c>
      <c r="ADS4">
        <v>92.54</v>
      </c>
      <c r="ADT4">
        <v>788167</v>
      </c>
      <c r="ADU4">
        <v>92.27</v>
      </c>
      <c r="ADV4">
        <v>816838</v>
      </c>
      <c r="ADW4">
        <v>92.5</v>
      </c>
      <c r="ADX4">
        <v>851481</v>
      </c>
      <c r="ADY4">
        <v>92.83</v>
      </c>
      <c r="ADZ4">
        <v>880884</v>
      </c>
      <c r="AEA4">
        <v>92.73</v>
      </c>
      <c r="AEB4">
        <v>747887</v>
      </c>
      <c r="AEC4">
        <v>92.55</v>
      </c>
      <c r="AED4">
        <v>841135</v>
      </c>
      <c r="AEE4">
        <v>93</v>
      </c>
      <c r="AEF4">
        <v>899050</v>
      </c>
      <c r="AEG4">
        <v>92.63</v>
      </c>
      <c r="AEH4">
        <v>863751</v>
      </c>
      <c r="AEI4">
        <v>92.46</v>
      </c>
      <c r="AEJ4">
        <v>742618</v>
      </c>
      <c r="AEK4">
        <v>92.15</v>
      </c>
      <c r="AEL4">
        <v>874128</v>
      </c>
      <c r="AEM4">
        <v>92.37</v>
      </c>
      <c r="AEN4">
        <v>881736</v>
      </c>
      <c r="AEO4">
        <v>92.91</v>
      </c>
      <c r="AEP4">
        <v>811798</v>
      </c>
      <c r="AEQ4">
        <v>92.72</v>
      </c>
      <c r="AER4">
        <v>3661</v>
      </c>
      <c r="AES4">
        <v>115.12</v>
      </c>
      <c r="AET4">
        <v>863950</v>
      </c>
      <c r="AEU4">
        <v>92.5</v>
      </c>
      <c r="AEV4">
        <v>850788</v>
      </c>
      <c r="AEW4">
        <v>92.97</v>
      </c>
      <c r="AEX4">
        <v>776888</v>
      </c>
      <c r="AEY4">
        <v>92.91</v>
      </c>
      <c r="AEZ4">
        <v>822047</v>
      </c>
      <c r="AFA4">
        <v>92.85</v>
      </c>
      <c r="AFB4">
        <v>875800</v>
      </c>
      <c r="AFC4">
        <v>92.96</v>
      </c>
      <c r="AFD4">
        <v>784834</v>
      </c>
      <c r="AFE4">
        <v>93.45</v>
      </c>
      <c r="AFF4">
        <v>799194</v>
      </c>
      <c r="AFG4">
        <v>93.18</v>
      </c>
      <c r="AFH4">
        <v>882204</v>
      </c>
      <c r="AFI4">
        <v>92.85</v>
      </c>
      <c r="AFJ4">
        <v>855617</v>
      </c>
      <c r="AFK4">
        <v>93.15</v>
      </c>
      <c r="AFL4">
        <v>781083</v>
      </c>
      <c r="AFM4">
        <v>93.18</v>
      </c>
      <c r="AFN4">
        <v>849288</v>
      </c>
      <c r="AFO4">
        <v>93.08</v>
      </c>
      <c r="AFP4">
        <v>840419</v>
      </c>
      <c r="AFQ4">
        <v>93.08</v>
      </c>
      <c r="AFR4">
        <v>771602</v>
      </c>
      <c r="AFS4">
        <v>93</v>
      </c>
      <c r="AFT4">
        <v>802016</v>
      </c>
      <c r="AFU4">
        <v>92.9</v>
      </c>
      <c r="AFV4">
        <v>857650</v>
      </c>
      <c r="AFW4">
        <v>92.99</v>
      </c>
      <c r="AFX4">
        <v>849414</v>
      </c>
      <c r="AFY4">
        <v>93.08</v>
      </c>
      <c r="AFZ4">
        <v>702778</v>
      </c>
      <c r="AGA4">
        <v>93.18</v>
      </c>
      <c r="AGB4">
        <v>437536</v>
      </c>
      <c r="AGC4">
        <v>92.81</v>
      </c>
      <c r="AGD4">
        <v>434790</v>
      </c>
      <c r="AGE4">
        <v>93.92</v>
      </c>
      <c r="AGF4">
        <v>404963</v>
      </c>
      <c r="AGG4">
        <v>94.37</v>
      </c>
      <c r="AGH4">
        <v>398761</v>
      </c>
      <c r="AGI4">
        <v>93.81</v>
      </c>
      <c r="AGJ4">
        <v>911168</v>
      </c>
      <c r="AGK4">
        <v>93.11</v>
      </c>
      <c r="AGL4">
        <v>833412</v>
      </c>
      <c r="AGM4">
        <v>92.53</v>
      </c>
      <c r="AGN4">
        <v>3159</v>
      </c>
      <c r="AGO4">
        <v>88.21</v>
      </c>
      <c r="AGP4">
        <v>756602</v>
      </c>
      <c r="AGQ4">
        <v>92.87</v>
      </c>
      <c r="AGR4">
        <v>783258</v>
      </c>
      <c r="AGS4">
        <v>93.05</v>
      </c>
      <c r="AGT4">
        <v>732798</v>
      </c>
      <c r="AGU4">
        <v>93.06</v>
      </c>
      <c r="AGV4">
        <v>705721</v>
      </c>
      <c r="AGW4">
        <v>93.61</v>
      </c>
      <c r="AGX4">
        <v>690911</v>
      </c>
      <c r="AGY4">
        <v>93.4</v>
      </c>
      <c r="AGZ4">
        <v>700909</v>
      </c>
      <c r="AHA4">
        <v>93.29</v>
      </c>
      <c r="AHB4">
        <v>673129</v>
      </c>
      <c r="AHC4">
        <v>93.43</v>
      </c>
      <c r="AHD4">
        <v>742613</v>
      </c>
      <c r="AHE4">
        <v>93.57</v>
      </c>
      <c r="AHF4">
        <v>746379</v>
      </c>
      <c r="AHG4">
        <v>93.21</v>
      </c>
      <c r="AHH4">
        <v>727720</v>
      </c>
      <c r="AHI4">
        <v>93.13</v>
      </c>
      <c r="AHJ4">
        <v>654316</v>
      </c>
      <c r="AHK4">
        <v>93.12</v>
      </c>
      <c r="AHL4">
        <v>760078</v>
      </c>
      <c r="AHM4">
        <v>92.52</v>
      </c>
      <c r="AHN4">
        <v>729431</v>
      </c>
      <c r="AHO4">
        <v>92.86</v>
      </c>
      <c r="AHP4">
        <v>668065</v>
      </c>
      <c r="AHQ4">
        <v>93.41</v>
      </c>
      <c r="AHR4">
        <v>712839</v>
      </c>
      <c r="AHS4">
        <v>93.46</v>
      </c>
      <c r="AHT4">
        <v>757350</v>
      </c>
      <c r="AHU4">
        <v>93.71</v>
      </c>
      <c r="AHV4">
        <v>707757</v>
      </c>
      <c r="AHW4">
        <v>93.17</v>
      </c>
      <c r="AHX4">
        <v>656088</v>
      </c>
      <c r="AHY4">
        <v>93.01</v>
      </c>
      <c r="AHZ4">
        <v>791082</v>
      </c>
      <c r="AIA4">
        <v>92.68</v>
      </c>
      <c r="AIB4">
        <v>747000</v>
      </c>
      <c r="AIC4">
        <v>92.65</v>
      </c>
      <c r="AID4">
        <v>659242</v>
      </c>
      <c r="AIE4">
        <v>92.91</v>
      </c>
      <c r="AIF4">
        <v>670538</v>
      </c>
      <c r="AIG4">
        <v>92.86</v>
      </c>
      <c r="AIH4">
        <v>728123</v>
      </c>
      <c r="AII4">
        <v>92.72</v>
      </c>
      <c r="AIJ4">
        <v>661593</v>
      </c>
      <c r="AIK4">
        <v>92.96</v>
      </c>
      <c r="AIL4">
        <v>666265</v>
      </c>
      <c r="AIM4">
        <v>92.9</v>
      </c>
      <c r="AIN4">
        <v>744056</v>
      </c>
      <c r="AIO4">
        <v>92.38</v>
      </c>
      <c r="AIP4">
        <v>662043</v>
      </c>
      <c r="AIQ4">
        <v>92.74</v>
      </c>
      <c r="AIR4">
        <v>621610</v>
      </c>
      <c r="AIS4">
        <v>92.85</v>
      </c>
      <c r="AIT4">
        <v>666818</v>
      </c>
      <c r="AIU4">
        <v>93.31</v>
      </c>
      <c r="AIV4">
        <v>882348</v>
      </c>
      <c r="AIW4">
        <v>92.73</v>
      </c>
      <c r="AIX4">
        <v>798804</v>
      </c>
      <c r="AIY4">
        <v>92.3</v>
      </c>
      <c r="AIZ4">
        <v>581224</v>
      </c>
      <c r="AJA4">
        <v>92.65</v>
      </c>
      <c r="AJB4">
        <v>795160</v>
      </c>
      <c r="AJC4">
        <v>93.16</v>
      </c>
      <c r="AJD4">
        <v>12964575</v>
      </c>
      <c r="AJE4">
        <v>93.69</v>
      </c>
      <c r="AJF4">
        <v>414319</v>
      </c>
      <c r="AJG4">
        <v>93.62</v>
      </c>
      <c r="AJH4">
        <v>730566</v>
      </c>
      <c r="AJI4">
        <v>93.46</v>
      </c>
      <c r="AJJ4">
        <v>680644</v>
      </c>
      <c r="AJK4">
        <v>93.19</v>
      </c>
      <c r="AJL4">
        <v>657294</v>
      </c>
      <c r="AJM4">
        <v>93.37</v>
      </c>
      <c r="AJN4">
        <v>675663</v>
      </c>
      <c r="AJO4">
        <v>93.14</v>
      </c>
      <c r="AJP4">
        <v>763766</v>
      </c>
      <c r="AJQ4">
        <v>92.92</v>
      </c>
      <c r="AJR4">
        <v>720638</v>
      </c>
      <c r="AJS4">
        <v>93</v>
      </c>
      <c r="AJT4">
        <v>632992</v>
      </c>
      <c r="AJU4">
        <v>93.14</v>
      </c>
      <c r="AJV4">
        <v>703622</v>
      </c>
      <c r="AJW4">
        <v>93.26</v>
      </c>
      <c r="AJX4">
        <v>668158</v>
      </c>
      <c r="AJY4">
        <v>93.42</v>
      </c>
      <c r="AJZ4">
        <v>688819</v>
      </c>
      <c r="AKA4">
        <v>93.65</v>
      </c>
      <c r="AKB4">
        <v>651962</v>
      </c>
      <c r="AKC4">
        <v>93.26</v>
      </c>
      <c r="AKD4">
        <v>755013</v>
      </c>
      <c r="AKE4">
        <v>92.85</v>
      </c>
      <c r="AKF4">
        <v>713933</v>
      </c>
      <c r="AKG4">
        <v>93.33</v>
      </c>
      <c r="AKH4">
        <v>626095</v>
      </c>
      <c r="AKI4">
        <v>93.62</v>
      </c>
      <c r="AKJ4">
        <v>667821</v>
      </c>
      <c r="AKK4">
        <v>93.52</v>
      </c>
      <c r="AKL4">
        <v>729823</v>
      </c>
      <c r="AKM4">
        <v>93.14</v>
      </c>
      <c r="AKN4">
        <v>612693</v>
      </c>
      <c r="AKO4">
        <v>93.4</v>
      </c>
      <c r="AKP4">
        <v>661364</v>
      </c>
      <c r="AKQ4">
        <v>93.6</v>
      </c>
      <c r="AKR4">
        <v>744926</v>
      </c>
      <c r="AKS4">
        <v>93.18</v>
      </c>
      <c r="AKT4">
        <v>720114</v>
      </c>
      <c r="AKU4">
        <v>93.54</v>
      </c>
      <c r="AKV4">
        <v>648005</v>
      </c>
      <c r="AKW4">
        <v>93.43</v>
      </c>
      <c r="AKX4">
        <v>666670</v>
      </c>
      <c r="AKY4">
        <v>93.26</v>
      </c>
      <c r="AKZ4">
        <v>761482</v>
      </c>
      <c r="ALA4">
        <v>93.32</v>
      </c>
      <c r="ALB4">
        <v>681651</v>
      </c>
      <c r="ALC4">
        <v>93.56</v>
      </c>
      <c r="ALD4">
        <v>676233</v>
      </c>
      <c r="ALE4">
        <v>93.77</v>
      </c>
      <c r="ALF4">
        <v>769199</v>
      </c>
      <c r="ALG4">
        <v>93.36</v>
      </c>
      <c r="ALH4">
        <v>694694</v>
      </c>
      <c r="ALI4">
        <v>93.34</v>
      </c>
      <c r="ALJ4">
        <v>655124</v>
      </c>
      <c r="ALK4">
        <v>93.39</v>
      </c>
      <c r="ALL4">
        <v>700313</v>
      </c>
      <c r="ALM4">
        <v>93.52</v>
      </c>
      <c r="ALN4">
        <v>741116</v>
      </c>
      <c r="ALO4">
        <v>93.44</v>
      </c>
      <c r="ALP4">
        <v>627072</v>
      </c>
      <c r="ALQ4">
        <v>92.97</v>
      </c>
      <c r="ALR4">
        <v>603499</v>
      </c>
      <c r="ALS4">
        <v>93.6</v>
      </c>
      <c r="ALT4">
        <v>781322</v>
      </c>
      <c r="ALU4">
        <v>93.61</v>
      </c>
      <c r="ALV4">
        <v>703682</v>
      </c>
      <c r="ALW4">
        <v>93.46</v>
      </c>
      <c r="ALX4">
        <v>11545176</v>
      </c>
      <c r="ALY4">
        <v>93.68</v>
      </c>
      <c r="ALZ4">
        <v>675414</v>
      </c>
      <c r="AMA4">
        <v>93.12</v>
      </c>
      <c r="AMB4">
        <v>738560</v>
      </c>
      <c r="AMC4">
        <v>93.56</v>
      </c>
      <c r="AMD4">
        <v>589871</v>
      </c>
      <c r="AME4">
        <v>93.93</v>
      </c>
      <c r="AMF4">
        <v>692821</v>
      </c>
      <c r="AMG4">
        <v>93.64</v>
      </c>
      <c r="AMH4">
        <v>741573</v>
      </c>
      <c r="AMI4">
        <v>93.29</v>
      </c>
      <c r="AMJ4">
        <v>662898</v>
      </c>
      <c r="AMK4">
        <v>93.77</v>
      </c>
      <c r="AML4">
        <v>708027</v>
      </c>
      <c r="AMM4">
        <v>93.68</v>
      </c>
      <c r="AMN4">
        <v>12769680</v>
      </c>
      <c r="AMO4">
        <v>93.48</v>
      </c>
      <c r="AMP4">
        <v>782857</v>
      </c>
      <c r="AMQ4">
        <v>93.73</v>
      </c>
      <c r="AMR4">
        <v>698160</v>
      </c>
      <c r="AMS4">
        <v>93.66</v>
      </c>
      <c r="AMT4">
        <v>696979</v>
      </c>
      <c r="AMU4">
        <v>93.78</v>
      </c>
      <c r="AMV4">
        <v>723181</v>
      </c>
      <c r="AMW4">
        <v>93.5</v>
      </c>
      <c r="AMX4">
        <v>704472</v>
      </c>
      <c r="AMY4">
        <v>93.51</v>
      </c>
      <c r="AMZ4">
        <v>637144</v>
      </c>
      <c r="ANA4">
        <v>93.39</v>
      </c>
      <c r="ANB4">
        <v>737289</v>
      </c>
      <c r="ANC4">
        <v>93.29</v>
      </c>
      <c r="AND4">
        <v>726693</v>
      </c>
      <c r="ANE4">
        <v>93.32</v>
      </c>
      <c r="ANF4">
        <v>658567</v>
      </c>
      <c r="ANG4">
        <v>93.41</v>
      </c>
      <c r="ANH4">
        <v>656928</v>
      </c>
      <c r="ANI4">
        <v>93.41</v>
      </c>
      <c r="ANJ4">
        <v>710916</v>
      </c>
      <c r="ANK4">
        <v>93.11</v>
      </c>
      <c r="ANL4">
        <v>692656</v>
      </c>
      <c r="ANM4">
        <v>93</v>
      </c>
      <c r="ANN4">
        <v>633691</v>
      </c>
      <c r="ANO4">
        <v>93.26</v>
      </c>
      <c r="ANP4">
        <v>690928</v>
      </c>
      <c r="ANQ4">
        <v>93.13</v>
      </c>
      <c r="ANR4">
        <v>708753</v>
      </c>
      <c r="ANS4">
        <v>93.36</v>
      </c>
      <c r="ANT4">
        <v>647807</v>
      </c>
      <c r="ANU4">
        <v>93.2</v>
      </c>
      <c r="ANV4">
        <v>567268</v>
      </c>
      <c r="ANW4">
        <v>93.62</v>
      </c>
      <c r="ANX4">
        <v>687438</v>
      </c>
      <c r="ANY4">
        <v>92.96</v>
      </c>
      <c r="ANZ4">
        <v>739327</v>
      </c>
      <c r="AOA4">
        <v>93.02</v>
      </c>
      <c r="AOB4">
        <v>692922</v>
      </c>
      <c r="AOC4">
        <v>92.6</v>
      </c>
      <c r="AOD4">
        <v>708648</v>
      </c>
      <c r="AOE4">
        <v>92.92</v>
      </c>
      <c r="AOF4">
        <v>768140</v>
      </c>
      <c r="AOG4">
        <v>93.04</v>
      </c>
      <c r="AOH4">
        <v>633010</v>
      </c>
      <c r="AOI4">
        <v>93.28</v>
      </c>
      <c r="AOJ4">
        <v>604970</v>
      </c>
      <c r="AOK4">
        <v>93.8</v>
      </c>
      <c r="AOL4">
        <v>686669</v>
      </c>
      <c r="AOM4">
        <v>93.2</v>
      </c>
      <c r="AON4">
        <v>667565</v>
      </c>
      <c r="AOO4">
        <v>93.61</v>
      </c>
      <c r="AOP4">
        <v>632810</v>
      </c>
      <c r="AOQ4">
        <v>93.08</v>
      </c>
      <c r="AOR4">
        <v>667600</v>
      </c>
      <c r="AOS4">
        <v>93.69</v>
      </c>
      <c r="AOT4">
        <v>696281</v>
      </c>
      <c r="AOU4">
        <v>93.86</v>
      </c>
      <c r="AOV4">
        <v>633879</v>
      </c>
      <c r="AOW4">
        <v>93.63</v>
      </c>
      <c r="AOX4">
        <v>601849</v>
      </c>
      <c r="AOY4">
        <v>93.74</v>
      </c>
      <c r="AOZ4">
        <v>708101</v>
      </c>
      <c r="APA4">
        <v>93.39</v>
      </c>
      <c r="APB4">
        <v>674943</v>
      </c>
      <c r="APC4">
        <v>93.35</v>
      </c>
      <c r="APD4">
        <v>610030</v>
      </c>
      <c r="APE4">
        <v>93.51</v>
      </c>
      <c r="APF4">
        <v>672168</v>
      </c>
      <c r="APG4">
        <v>93.37</v>
      </c>
      <c r="APH4">
        <v>700391</v>
      </c>
      <c r="API4">
        <v>93.66</v>
      </c>
      <c r="APJ4">
        <v>623521</v>
      </c>
      <c r="APK4">
        <v>93.73</v>
      </c>
      <c r="APL4">
        <v>635871</v>
      </c>
      <c r="APM4">
        <v>93.62</v>
      </c>
      <c r="APN4">
        <v>690295</v>
      </c>
      <c r="APO4">
        <v>93.33</v>
      </c>
      <c r="APP4" s="1">
        <v>653259</v>
      </c>
      <c r="APQ4" s="1">
        <v>93.01</v>
      </c>
      <c r="APR4" s="1">
        <v>602163</v>
      </c>
      <c r="APS4" s="1">
        <v>93.15</v>
      </c>
      <c r="APT4" s="1">
        <v>722753</v>
      </c>
      <c r="APU4" s="1">
        <v>93.59</v>
      </c>
      <c r="APV4" s="1">
        <v>686277</v>
      </c>
      <c r="APW4" s="1">
        <v>93.46</v>
      </c>
      <c r="APX4" s="1">
        <v>620293</v>
      </c>
      <c r="APY4" s="1">
        <v>93.43</v>
      </c>
      <c r="APZ4" s="9">
        <v>640043</v>
      </c>
      <c r="AQA4" s="9">
        <v>93.57</v>
      </c>
      <c r="AQB4">
        <v>678523</v>
      </c>
      <c r="AQC4">
        <v>93.24</v>
      </c>
      <c r="AQD4">
        <v>596775</v>
      </c>
      <c r="AQE4">
        <v>93.32</v>
      </c>
      <c r="AQF4">
        <v>577948</v>
      </c>
      <c r="AQG4">
        <v>93.32</v>
      </c>
      <c r="AQH4">
        <v>671792</v>
      </c>
      <c r="AQI4">
        <v>93.28</v>
      </c>
      <c r="AQJ4">
        <v>688257</v>
      </c>
      <c r="AQK4">
        <v>93.34</v>
      </c>
      <c r="AQL4">
        <v>610412</v>
      </c>
      <c r="AQM4">
        <v>93.37</v>
      </c>
      <c r="AQN4">
        <v>620669</v>
      </c>
      <c r="AQO4">
        <v>93.54</v>
      </c>
      <c r="AQP4">
        <v>676851</v>
      </c>
      <c r="AQQ4">
        <v>93.4</v>
      </c>
      <c r="AQR4">
        <v>624899</v>
      </c>
      <c r="AQS4">
        <v>93.38</v>
      </c>
      <c r="AQT4">
        <v>593186</v>
      </c>
      <c r="AQU4">
        <v>93.11</v>
      </c>
      <c r="AQV4">
        <v>653889</v>
      </c>
      <c r="AQW4">
        <v>93.43</v>
      </c>
      <c r="AQX4">
        <v>681614</v>
      </c>
      <c r="AQY4">
        <v>93.36</v>
      </c>
      <c r="AQZ4">
        <v>602667</v>
      </c>
      <c r="ARA4">
        <v>93.15</v>
      </c>
      <c r="ARB4">
        <v>610661</v>
      </c>
      <c r="ARC4">
        <v>93.34</v>
      </c>
      <c r="ARD4">
        <v>662554</v>
      </c>
      <c r="ARE4">
        <v>100.94</v>
      </c>
      <c r="ARF4">
        <v>649743</v>
      </c>
      <c r="ARG4">
        <v>93.32</v>
      </c>
      <c r="ARH4">
        <v>602902</v>
      </c>
      <c r="ARI4">
        <v>93.28</v>
      </c>
      <c r="ARJ4">
        <v>646432</v>
      </c>
      <c r="ARK4">
        <v>93.23</v>
      </c>
      <c r="ARL4">
        <v>687915</v>
      </c>
      <c r="ARM4">
        <v>93.08</v>
      </c>
      <c r="ARN4">
        <v>610113</v>
      </c>
      <c r="ARO4">
        <v>93.44</v>
      </c>
      <c r="ARP4">
        <v>579007</v>
      </c>
      <c r="ARQ4">
        <v>93.51</v>
      </c>
      <c r="ARR4">
        <v>641090</v>
      </c>
      <c r="ARS4">
        <v>93.19</v>
      </c>
      <c r="ART4">
        <v>613289</v>
      </c>
      <c r="ARU4">
        <v>93.31</v>
      </c>
      <c r="ARV4">
        <v>574077</v>
      </c>
      <c r="ARW4">
        <v>93.34</v>
      </c>
      <c r="ARX4">
        <v>645952</v>
      </c>
      <c r="ARY4">
        <v>93.08</v>
      </c>
      <c r="ARZ4">
        <v>689393</v>
      </c>
      <c r="ASA4">
        <v>92.86</v>
      </c>
      <c r="ASB4">
        <v>592786</v>
      </c>
      <c r="ASC4">
        <v>92.88</v>
      </c>
      <c r="ASD4">
        <v>606472</v>
      </c>
      <c r="ASE4">
        <v>93.21</v>
      </c>
      <c r="ASF4">
        <v>668045</v>
      </c>
      <c r="ASG4">
        <v>93.12</v>
      </c>
      <c r="ASH4">
        <v>629289</v>
      </c>
      <c r="ASI4">
        <v>93.13</v>
      </c>
      <c r="ASJ4">
        <v>591567</v>
      </c>
      <c r="ASK4">
        <v>93.34</v>
      </c>
    </row>
    <row r="5" spans="1:1181" x14ac:dyDescent="0.25">
      <c r="A5" s="1" t="s">
        <v>35</v>
      </c>
      <c r="B5" s="6">
        <v>688159</v>
      </c>
      <c r="C5" s="6">
        <v>67.16</v>
      </c>
      <c r="D5" s="6">
        <v>694660</v>
      </c>
      <c r="E5" s="6">
        <v>68.459999999999994</v>
      </c>
      <c r="F5" s="6">
        <v>729862</v>
      </c>
      <c r="G5" s="6">
        <v>69.73</v>
      </c>
      <c r="H5" s="6">
        <v>693394</v>
      </c>
      <c r="I5" s="6">
        <v>70.16</v>
      </c>
      <c r="J5" s="6">
        <v>705905</v>
      </c>
      <c r="K5" s="6">
        <v>70.319999999999993</v>
      </c>
      <c r="L5" s="6">
        <v>754273</v>
      </c>
      <c r="M5" s="6">
        <v>69.989999999999995</v>
      </c>
      <c r="N5" s="6">
        <v>741740</v>
      </c>
      <c r="O5" s="6">
        <v>70.56</v>
      </c>
      <c r="P5" s="6">
        <v>692799</v>
      </c>
      <c r="Q5" s="6">
        <v>69.11</v>
      </c>
      <c r="R5" s="6">
        <v>747678</v>
      </c>
      <c r="S5" s="6">
        <v>70.45</v>
      </c>
      <c r="T5" s="6">
        <v>731578</v>
      </c>
      <c r="U5" s="6">
        <v>69.739999999999995</v>
      </c>
      <c r="V5" s="6">
        <v>687564</v>
      </c>
      <c r="W5" s="6">
        <v>69.290000000000006</v>
      </c>
      <c r="X5" s="6">
        <v>696472</v>
      </c>
      <c r="Y5" s="6">
        <v>69.87</v>
      </c>
      <c r="Z5" s="6">
        <v>757669</v>
      </c>
      <c r="AA5" s="6">
        <v>69.849999999999994</v>
      </c>
      <c r="AB5" s="6">
        <v>752819</v>
      </c>
      <c r="AC5" s="6">
        <v>70.52</v>
      </c>
      <c r="AD5" s="6">
        <v>515271</v>
      </c>
      <c r="AE5" s="6">
        <v>69.41</v>
      </c>
      <c r="AF5" s="6">
        <v>562326</v>
      </c>
      <c r="AG5" s="6">
        <v>70.88</v>
      </c>
      <c r="AH5" s="6">
        <v>556785</v>
      </c>
      <c r="AI5" s="6">
        <v>70.819999999999993</v>
      </c>
      <c r="AJ5" s="6">
        <v>526093</v>
      </c>
      <c r="AK5" s="6">
        <v>70.319999999999993</v>
      </c>
      <c r="AL5" s="6">
        <v>529819</v>
      </c>
      <c r="AM5" s="6">
        <v>70.510000000000005</v>
      </c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>
        <v>301894</v>
      </c>
      <c r="FC5" s="6">
        <v>72.209999999999994</v>
      </c>
      <c r="FD5" s="6">
        <v>413675</v>
      </c>
      <c r="FE5" s="6">
        <v>71.989999999999995</v>
      </c>
      <c r="FF5" s="6">
        <v>557016</v>
      </c>
      <c r="FG5" s="6">
        <v>71.48</v>
      </c>
      <c r="FH5" s="6">
        <v>460055</v>
      </c>
      <c r="FI5" s="6">
        <v>71.16</v>
      </c>
      <c r="FJ5" s="6">
        <v>513815</v>
      </c>
      <c r="FK5" s="6">
        <v>70.66</v>
      </c>
      <c r="FL5" s="6">
        <v>614131</v>
      </c>
      <c r="FM5" s="6">
        <v>71.489999999999995</v>
      </c>
      <c r="FN5" s="6">
        <v>401009</v>
      </c>
      <c r="FO5" s="6">
        <v>65.569999999999993</v>
      </c>
      <c r="FP5" s="6">
        <v>448372</v>
      </c>
      <c r="FQ5" s="6">
        <v>71.3</v>
      </c>
      <c r="FR5" s="6">
        <v>567456</v>
      </c>
      <c r="FS5" s="6">
        <v>70.62</v>
      </c>
      <c r="FT5" s="6">
        <v>580139</v>
      </c>
      <c r="FU5" s="6">
        <v>70.84</v>
      </c>
      <c r="FV5" s="6">
        <v>532756</v>
      </c>
      <c r="FW5" s="6">
        <v>71.12</v>
      </c>
      <c r="FX5" s="6"/>
      <c r="FY5" s="6"/>
      <c r="FZ5" s="6">
        <v>243732</v>
      </c>
      <c r="GA5" s="6">
        <v>71.98</v>
      </c>
      <c r="GB5" s="6">
        <v>488990</v>
      </c>
      <c r="GC5" s="6">
        <v>69.73</v>
      </c>
      <c r="GD5" s="6">
        <v>602736</v>
      </c>
      <c r="GE5" s="6">
        <v>71.36</v>
      </c>
      <c r="GF5" s="6">
        <v>616923</v>
      </c>
      <c r="GG5" s="6">
        <v>70.92</v>
      </c>
      <c r="GH5" s="6">
        <v>569576</v>
      </c>
      <c r="GI5" s="6">
        <v>70.59</v>
      </c>
      <c r="GJ5" s="6">
        <v>553277</v>
      </c>
      <c r="GK5" s="6">
        <v>70.91</v>
      </c>
      <c r="GL5" s="6">
        <v>489768</v>
      </c>
      <c r="GM5" s="6">
        <v>70.92</v>
      </c>
      <c r="GN5" s="6">
        <v>670813</v>
      </c>
      <c r="GO5" s="6">
        <v>70.760000000000005</v>
      </c>
      <c r="GP5" s="6">
        <v>551905</v>
      </c>
      <c r="GQ5" s="6">
        <v>69.38</v>
      </c>
      <c r="GR5" s="6">
        <v>617633</v>
      </c>
      <c r="GS5" s="6">
        <v>70.08</v>
      </c>
      <c r="GT5" s="6">
        <v>687593</v>
      </c>
      <c r="GU5" s="6">
        <v>71.42</v>
      </c>
      <c r="GV5" s="6">
        <v>632854</v>
      </c>
      <c r="GW5" s="6">
        <v>71.03</v>
      </c>
      <c r="GX5" s="6">
        <v>581792</v>
      </c>
      <c r="GY5" s="6">
        <v>71.349999999999994</v>
      </c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>
        <v>673971</v>
      </c>
      <c r="IY5" s="6">
        <v>71.02</v>
      </c>
      <c r="IZ5" s="6">
        <v>610944</v>
      </c>
      <c r="JA5" s="6">
        <v>71.099999999999994</v>
      </c>
      <c r="JB5" s="6">
        <v>670816</v>
      </c>
      <c r="JC5" s="6">
        <v>71.41</v>
      </c>
      <c r="JD5" s="6">
        <v>746391</v>
      </c>
      <c r="JE5" s="6">
        <v>70.86</v>
      </c>
      <c r="JF5" s="6">
        <v>682781</v>
      </c>
      <c r="JG5" s="6">
        <v>70.8</v>
      </c>
      <c r="JH5" s="6">
        <v>622845</v>
      </c>
      <c r="JI5" s="6">
        <v>67.73</v>
      </c>
      <c r="JJ5" s="6">
        <v>590453</v>
      </c>
      <c r="JK5" s="6">
        <v>71.17</v>
      </c>
      <c r="JL5" s="6">
        <v>726531</v>
      </c>
      <c r="JM5" s="6">
        <v>71.48</v>
      </c>
      <c r="JN5" s="6">
        <v>601088</v>
      </c>
      <c r="JO5" s="6">
        <v>70.569999999999993</v>
      </c>
      <c r="JP5" s="6">
        <v>592965</v>
      </c>
      <c r="JQ5" s="6">
        <v>71.28</v>
      </c>
      <c r="JR5" s="6">
        <v>614623</v>
      </c>
      <c r="JS5" s="6">
        <v>70.91</v>
      </c>
      <c r="JT5" s="6">
        <v>621074</v>
      </c>
      <c r="JU5" s="6">
        <v>71.31</v>
      </c>
      <c r="JV5" s="6">
        <v>581300</v>
      </c>
      <c r="JW5" s="6">
        <v>69.650000000000006</v>
      </c>
      <c r="JX5" s="6">
        <v>629980</v>
      </c>
      <c r="JY5" s="6">
        <v>71.41</v>
      </c>
      <c r="JZ5" s="6">
        <v>689148</v>
      </c>
      <c r="KA5" s="6">
        <v>71.599999999999994</v>
      </c>
      <c r="KB5" s="6">
        <v>539258</v>
      </c>
      <c r="KC5" s="6">
        <v>71.069999999999993</v>
      </c>
      <c r="KD5" s="6">
        <v>608695</v>
      </c>
      <c r="KE5" s="6">
        <v>71.94</v>
      </c>
      <c r="KF5" s="6">
        <v>695531</v>
      </c>
      <c r="KG5" s="6">
        <v>71.040000000000006</v>
      </c>
      <c r="KH5" s="6">
        <v>647539</v>
      </c>
      <c r="KI5" s="6">
        <v>70.88</v>
      </c>
      <c r="KJ5" s="6">
        <v>583711</v>
      </c>
      <c r="KK5" s="6">
        <v>69.86</v>
      </c>
      <c r="KL5" s="6">
        <v>619819</v>
      </c>
      <c r="KM5" s="6">
        <v>69.790000000000006</v>
      </c>
      <c r="KN5" s="6">
        <v>696423</v>
      </c>
      <c r="KO5" s="6">
        <v>71.75</v>
      </c>
      <c r="KP5" s="6">
        <v>647829</v>
      </c>
      <c r="KQ5" s="6">
        <v>70.98</v>
      </c>
      <c r="KR5" s="6">
        <v>573190</v>
      </c>
      <c r="KS5" s="6">
        <v>71.53</v>
      </c>
      <c r="KT5" s="6">
        <v>464303</v>
      </c>
      <c r="KU5" s="6">
        <v>70.64</v>
      </c>
      <c r="KV5" s="6">
        <v>689349</v>
      </c>
      <c r="KW5" s="6">
        <v>72.39</v>
      </c>
      <c r="KX5" s="6">
        <v>617311</v>
      </c>
      <c r="KY5" s="6">
        <v>69.709999999999994</v>
      </c>
      <c r="KZ5" s="6">
        <v>620036</v>
      </c>
      <c r="LA5" s="6">
        <v>70.36</v>
      </c>
      <c r="LB5" s="6">
        <v>329436</v>
      </c>
      <c r="LC5" s="6">
        <v>70.78</v>
      </c>
      <c r="LD5" s="6">
        <v>268761</v>
      </c>
      <c r="LE5" s="6">
        <v>69.930000000000007</v>
      </c>
      <c r="LF5" s="6">
        <v>265516</v>
      </c>
      <c r="LG5" s="6">
        <v>70</v>
      </c>
      <c r="LH5" s="6">
        <v>270060</v>
      </c>
      <c r="LI5" s="6">
        <v>70.33</v>
      </c>
      <c r="LJ5" s="6">
        <v>175792</v>
      </c>
      <c r="LK5" s="6">
        <v>71.36</v>
      </c>
      <c r="LL5" s="6">
        <v>87941</v>
      </c>
      <c r="LM5" s="6">
        <v>68.2</v>
      </c>
      <c r="LN5" s="25"/>
      <c r="LO5" s="25"/>
      <c r="LP5" s="6">
        <v>215740</v>
      </c>
      <c r="LQ5" s="6">
        <v>70.81</v>
      </c>
      <c r="LR5" s="6">
        <v>284699</v>
      </c>
      <c r="LS5" s="6">
        <v>71.27</v>
      </c>
      <c r="LT5" s="6">
        <v>202413</v>
      </c>
      <c r="LU5" s="6">
        <v>71.19</v>
      </c>
      <c r="LV5" s="6">
        <v>152039</v>
      </c>
      <c r="LW5" s="6">
        <v>69.78</v>
      </c>
      <c r="LX5" s="6">
        <v>594661</v>
      </c>
      <c r="LY5" s="6">
        <v>71.27</v>
      </c>
      <c r="LZ5" s="6">
        <v>596516</v>
      </c>
      <c r="MA5" s="6">
        <v>71.86</v>
      </c>
      <c r="MB5" s="6">
        <v>530680</v>
      </c>
      <c r="MC5" s="6">
        <v>70.510000000000005</v>
      </c>
      <c r="MD5" s="6">
        <v>540723</v>
      </c>
      <c r="ME5" s="6">
        <v>71.86</v>
      </c>
      <c r="MF5" s="6">
        <v>610375</v>
      </c>
      <c r="MG5" s="6">
        <v>72.14</v>
      </c>
      <c r="MH5" s="6">
        <v>514275</v>
      </c>
      <c r="MI5" s="6">
        <v>69.45</v>
      </c>
      <c r="MJ5" s="6">
        <v>271777</v>
      </c>
      <c r="MK5" s="6">
        <v>70.489999999999995</v>
      </c>
      <c r="ML5" s="6">
        <v>567354</v>
      </c>
      <c r="MM5" s="6">
        <v>71.239999999999995</v>
      </c>
      <c r="MN5" s="6">
        <v>404474</v>
      </c>
      <c r="MO5" s="6">
        <v>71.040000000000006</v>
      </c>
      <c r="MP5" s="6">
        <v>84421</v>
      </c>
      <c r="MQ5" s="6">
        <v>69.37</v>
      </c>
      <c r="MR5" s="6">
        <v>531637</v>
      </c>
      <c r="MS5" s="6">
        <v>71.25</v>
      </c>
      <c r="MT5" s="6">
        <v>686302</v>
      </c>
      <c r="MU5" s="6">
        <v>70.95</v>
      </c>
      <c r="MV5" s="6">
        <v>607464</v>
      </c>
      <c r="MW5" s="6">
        <v>69.53</v>
      </c>
      <c r="MX5" s="6">
        <v>613498</v>
      </c>
      <c r="MY5" s="6">
        <v>70.66</v>
      </c>
      <c r="MZ5" s="6">
        <v>634409</v>
      </c>
      <c r="NA5" s="6">
        <v>70.64</v>
      </c>
      <c r="NB5" s="6">
        <v>565184</v>
      </c>
      <c r="NC5" s="6">
        <v>71.27</v>
      </c>
      <c r="ND5" s="6">
        <v>469705</v>
      </c>
      <c r="NE5" s="6">
        <v>70.3</v>
      </c>
      <c r="NF5" s="6">
        <v>594019</v>
      </c>
      <c r="NG5" s="6">
        <v>71.66</v>
      </c>
      <c r="NH5" s="6">
        <v>567310</v>
      </c>
      <c r="NI5" s="6">
        <v>71.45</v>
      </c>
      <c r="NJ5" s="6">
        <v>609194</v>
      </c>
      <c r="NK5" s="6">
        <v>71.540000000000006</v>
      </c>
      <c r="NL5" s="6">
        <v>578221</v>
      </c>
      <c r="NM5" s="6">
        <v>71.05</v>
      </c>
      <c r="NN5" s="6">
        <v>601876</v>
      </c>
      <c r="NO5" s="6">
        <v>71.989999999999995</v>
      </c>
      <c r="NP5" s="6">
        <v>575296</v>
      </c>
      <c r="NQ5" s="6">
        <v>73.75</v>
      </c>
      <c r="NR5" s="6">
        <v>570096</v>
      </c>
      <c r="NS5" s="6">
        <v>72.150000000000006</v>
      </c>
      <c r="NT5" s="6">
        <v>721916</v>
      </c>
      <c r="NU5" s="6">
        <v>73.069999999999993</v>
      </c>
      <c r="NV5" s="6">
        <v>758915</v>
      </c>
      <c r="NW5" s="6">
        <v>72.819999999999993</v>
      </c>
      <c r="NX5" s="6">
        <v>675225</v>
      </c>
      <c r="NY5" s="6">
        <v>72.55</v>
      </c>
      <c r="NZ5" s="6">
        <v>649753</v>
      </c>
      <c r="OA5" s="6">
        <v>72.150000000000006</v>
      </c>
      <c r="OB5" s="6">
        <v>709472</v>
      </c>
      <c r="OC5" s="6">
        <v>72.260000000000005</v>
      </c>
      <c r="OD5" s="6">
        <v>650218</v>
      </c>
      <c r="OE5" s="6">
        <v>73.09</v>
      </c>
      <c r="OF5" s="6">
        <v>619995</v>
      </c>
      <c r="OG5" s="6">
        <v>71.36</v>
      </c>
      <c r="OH5" s="6">
        <v>679112</v>
      </c>
      <c r="OI5" s="6">
        <v>73.23</v>
      </c>
      <c r="OJ5" s="6">
        <v>5056860</v>
      </c>
      <c r="OK5" s="6">
        <v>34.840000000000003</v>
      </c>
      <c r="OL5" s="6">
        <v>645857</v>
      </c>
      <c r="OM5" s="6">
        <v>72.510000000000005</v>
      </c>
      <c r="ON5" s="6">
        <v>4739262</v>
      </c>
      <c r="OO5" s="6">
        <v>34.58</v>
      </c>
      <c r="OP5" s="6">
        <v>678212</v>
      </c>
      <c r="OQ5">
        <v>71.69</v>
      </c>
      <c r="OR5" s="6">
        <v>593786</v>
      </c>
      <c r="OS5">
        <v>72.349999999999994</v>
      </c>
      <c r="OT5" s="6">
        <v>631227</v>
      </c>
      <c r="OU5">
        <v>71.400000000000006</v>
      </c>
      <c r="OV5" s="6">
        <v>728274</v>
      </c>
      <c r="OW5">
        <v>72.39</v>
      </c>
      <c r="OX5" s="1">
        <v>673539</v>
      </c>
      <c r="OY5" s="1">
        <v>71.77</v>
      </c>
      <c r="OZ5">
        <v>70.790000000000006</v>
      </c>
      <c r="PA5">
        <v>71.760000000000005</v>
      </c>
      <c r="PC5">
        <v>71.760000000000005</v>
      </c>
      <c r="PD5">
        <v>643602</v>
      </c>
      <c r="PE5">
        <v>71.06</v>
      </c>
      <c r="PF5">
        <v>645358</v>
      </c>
      <c r="PG5">
        <v>72.25</v>
      </c>
      <c r="PH5">
        <v>610139</v>
      </c>
      <c r="PI5">
        <v>71.27</v>
      </c>
      <c r="PJ5">
        <v>661207</v>
      </c>
      <c r="PK5">
        <v>72.7</v>
      </c>
      <c r="PL5">
        <v>5335258</v>
      </c>
      <c r="PM5">
        <v>35.11</v>
      </c>
      <c r="PN5">
        <v>621711</v>
      </c>
      <c r="PO5">
        <v>71.97</v>
      </c>
      <c r="PP5">
        <v>642345</v>
      </c>
      <c r="PQ5">
        <v>72.37</v>
      </c>
      <c r="PR5">
        <v>701728</v>
      </c>
      <c r="PS5">
        <v>71.44</v>
      </c>
      <c r="PT5">
        <v>664776</v>
      </c>
      <c r="PU5">
        <v>71.900000000000006</v>
      </c>
      <c r="PV5" s="6">
        <v>636708</v>
      </c>
      <c r="PW5" s="6">
        <v>71.05</v>
      </c>
      <c r="PX5">
        <v>689928</v>
      </c>
      <c r="PY5">
        <v>71.83</v>
      </c>
      <c r="PZ5" s="6">
        <v>708892</v>
      </c>
      <c r="QA5" s="6">
        <v>72.13</v>
      </c>
      <c r="QB5">
        <v>638682</v>
      </c>
      <c r="QC5">
        <v>72.12</v>
      </c>
      <c r="QD5">
        <v>661448</v>
      </c>
      <c r="QE5">
        <v>72.78</v>
      </c>
      <c r="QF5">
        <v>709666</v>
      </c>
      <c r="QG5">
        <v>71.09</v>
      </c>
      <c r="QH5">
        <v>656631</v>
      </c>
      <c r="QI5">
        <v>71.88</v>
      </c>
      <c r="QJ5">
        <v>623633</v>
      </c>
      <c r="QK5">
        <v>71.19</v>
      </c>
      <c r="QL5">
        <v>701845</v>
      </c>
      <c r="QM5">
        <v>72.75</v>
      </c>
      <c r="QN5">
        <v>717145</v>
      </c>
      <c r="QO5">
        <v>72.66</v>
      </c>
      <c r="QP5" s="6">
        <v>655564</v>
      </c>
      <c r="QQ5" s="6">
        <v>72.3</v>
      </c>
      <c r="QR5">
        <v>638699</v>
      </c>
      <c r="QS5">
        <v>72.88</v>
      </c>
      <c r="QT5" s="6">
        <v>712593</v>
      </c>
      <c r="QU5" s="6">
        <v>72.05</v>
      </c>
      <c r="QV5" s="6">
        <v>711473</v>
      </c>
      <c r="QW5" s="6">
        <v>72.41</v>
      </c>
      <c r="QX5" s="6">
        <v>654660</v>
      </c>
      <c r="QY5" s="6">
        <v>71.69</v>
      </c>
      <c r="QZ5">
        <v>711031</v>
      </c>
      <c r="RA5">
        <v>72.02</v>
      </c>
      <c r="RB5">
        <v>748753</v>
      </c>
      <c r="RC5">
        <v>73.25</v>
      </c>
      <c r="RD5" s="6">
        <v>676581</v>
      </c>
      <c r="RE5" s="6">
        <v>72.64</v>
      </c>
      <c r="RF5" s="6">
        <v>692882</v>
      </c>
      <c r="RG5" s="6">
        <v>73.06</v>
      </c>
      <c r="RH5" s="6">
        <v>743001</v>
      </c>
      <c r="RI5" s="6">
        <v>72.86</v>
      </c>
      <c r="RJ5" s="6">
        <v>689530</v>
      </c>
      <c r="RK5" s="6">
        <v>72.69</v>
      </c>
      <c r="RL5" s="6">
        <v>649206</v>
      </c>
      <c r="RM5" s="6">
        <v>71.37</v>
      </c>
      <c r="RN5">
        <v>721970</v>
      </c>
      <c r="RO5">
        <v>72.989999999999995</v>
      </c>
      <c r="RP5" s="6">
        <v>734472</v>
      </c>
      <c r="RQ5" s="6">
        <v>73.11</v>
      </c>
      <c r="RR5" s="6">
        <v>670606</v>
      </c>
      <c r="RS5" s="6">
        <v>72.760000000000005</v>
      </c>
      <c r="RT5" s="1">
        <v>694300</v>
      </c>
      <c r="RU5" s="1">
        <v>72.42</v>
      </c>
      <c r="RV5" s="1">
        <v>749834</v>
      </c>
      <c r="RW5" s="1">
        <v>72.55</v>
      </c>
      <c r="RX5" s="1">
        <v>693146</v>
      </c>
      <c r="RY5" s="1">
        <v>71.680000000000007</v>
      </c>
      <c r="RZ5">
        <v>636184</v>
      </c>
      <c r="SA5">
        <v>71.05</v>
      </c>
      <c r="SB5">
        <v>742946</v>
      </c>
      <c r="SC5">
        <v>72.88</v>
      </c>
      <c r="SD5">
        <v>759026</v>
      </c>
      <c r="SE5">
        <v>73.02</v>
      </c>
      <c r="SF5">
        <v>673769</v>
      </c>
      <c r="SG5">
        <v>72.72</v>
      </c>
      <c r="SH5" s="6">
        <v>5372091</v>
      </c>
      <c r="SI5" s="6">
        <v>34.65</v>
      </c>
      <c r="SJ5">
        <v>739244</v>
      </c>
      <c r="SK5">
        <v>72.23</v>
      </c>
      <c r="SL5">
        <v>713750</v>
      </c>
      <c r="SM5">
        <v>72.64</v>
      </c>
      <c r="SN5">
        <v>666961</v>
      </c>
      <c r="SO5">
        <v>71.430000000000007</v>
      </c>
      <c r="SP5">
        <v>748620</v>
      </c>
      <c r="SQ5">
        <v>73.31</v>
      </c>
      <c r="SR5">
        <v>667839</v>
      </c>
      <c r="SS5">
        <v>72.86</v>
      </c>
      <c r="ST5">
        <v>686995</v>
      </c>
      <c r="SU5">
        <v>72.98</v>
      </c>
      <c r="SV5">
        <v>692523</v>
      </c>
      <c r="SW5">
        <v>73.39</v>
      </c>
      <c r="SX5">
        <v>762782</v>
      </c>
      <c r="SY5">
        <v>72.7</v>
      </c>
      <c r="SZ5">
        <v>688588</v>
      </c>
      <c r="TA5">
        <v>72.5</v>
      </c>
      <c r="TB5">
        <v>638567</v>
      </c>
      <c r="TC5">
        <v>71.75</v>
      </c>
      <c r="TD5">
        <v>702925</v>
      </c>
      <c r="TE5">
        <v>73.23</v>
      </c>
      <c r="TF5">
        <v>729121</v>
      </c>
      <c r="TG5">
        <v>73.3</v>
      </c>
      <c r="TH5">
        <v>642922</v>
      </c>
      <c r="TI5">
        <v>72.44</v>
      </c>
      <c r="TJ5">
        <v>678529</v>
      </c>
      <c r="TK5">
        <v>73.819999999999993</v>
      </c>
      <c r="TL5">
        <v>684887</v>
      </c>
      <c r="TM5">
        <v>73.23</v>
      </c>
      <c r="TN5">
        <v>582517</v>
      </c>
      <c r="TO5">
        <v>72.930000000000007</v>
      </c>
      <c r="TP5">
        <v>687010</v>
      </c>
      <c r="TQ5">
        <v>72.709999999999994</v>
      </c>
      <c r="TR5">
        <v>694349</v>
      </c>
      <c r="TS5">
        <v>73.05</v>
      </c>
      <c r="TT5">
        <v>754180</v>
      </c>
      <c r="TU5">
        <v>73.930000000000007</v>
      </c>
      <c r="TV5">
        <v>659396</v>
      </c>
      <c r="TW5">
        <v>73.08</v>
      </c>
      <c r="TX5" s="39">
        <v>660702</v>
      </c>
      <c r="TY5" s="39">
        <v>73.849999999999994</v>
      </c>
      <c r="TZ5">
        <v>710905</v>
      </c>
      <c r="UA5">
        <v>73.849999999999994</v>
      </c>
      <c r="UB5">
        <v>678665</v>
      </c>
      <c r="UC5">
        <v>73.95</v>
      </c>
      <c r="UD5">
        <v>626553</v>
      </c>
      <c r="UE5">
        <v>72.87</v>
      </c>
      <c r="UF5">
        <v>680880</v>
      </c>
      <c r="UG5">
        <v>74.22</v>
      </c>
      <c r="UH5">
        <v>702947</v>
      </c>
      <c r="UI5">
        <v>73.930000000000007</v>
      </c>
      <c r="UJ5">
        <v>645859</v>
      </c>
      <c r="UK5">
        <v>73.16</v>
      </c>
      <c r="UL5">
        <v>658370</v>
      </c>
      <c r="UM5">
        <v>73.959999999999994</v>
      </c>
      <c r="UN5">
        <v>770</v>
      </c>
      <c r="UO5">
        <v>68.5</v>
      </c>
      <c r="UP5" s="6"/>
      <c r="UQ5" s="6"/>
      <c r="UR5">
        <v>86495</v>
      </c>
      <c r="US5">
        <v>72.959999999999994</v>
      </c>
      <c r="UT5">
        <v>421548</v>
      </c>
      <c r="UU5">
        <v>73.45</v>
      </c>
      <c r="UV5">
        <v>723244</v>
      </c>
      <c r="UW5">
        <v>74.28</v>
      </c>
      <c r="UX5">
        <v>642643</v>
      </c>
      <c r="UY5">
        <v>74.290000000000006</v>
      </c>
      <c r="UZ5">
        <v>656113</v>
      </c>
      <c r="VA5">
        <v>74.55</v>
      </c>
      <c r="VB5">
        <v>736455</v>
      </c>
      <c r="VC5">
        <v>73.91</v>
      </c>
      <c r="VD5">
        <v>678386</v>
      </c>
      <c r="VE5">
        <v>73.819999999999993</v>
      </c>
      <c r="VF5">
        <v>525884</v>
      </c>
      <c r="VG5">
        <v>70.819999999999993</v>
      </c>
      <c r="VH5">
        <v>666667</v>
      </c>
      <c r="VI5">
        <v>74.44</v>
      </c>
      <c r="VJ5">
        <v>655458</v>
      </c>
      <c r="VK5">
        <v>74.91</v>
      </c>
      <c r="VL5">
        <v>637942</v>
      </c>
      <c r="VM5">
        <v>74.099999999999994</v>
      </c>
      <c r="VN5">
        <v>629190</v>
      </c>
      <c r="VO5">
        <v>73.92</v>
      </c>
      <c r="VP5">
        <v>704804</v>
      </c>
      <c r="VQ5">
        <v>74.02</v>
      </c>
      <c r="VR5">
        <v>684272</v>
      </c>
      <c r="VS5">
        <v>73.849999999999994</v>
      </c>
      <c r="VT5">
        <v>623137</v>
      </c>
      <c r="VU5">
        <v>72.8</v>
      </c>
      <c r="VV5">
        <v>642553</v>
      </c>
      <c r="VW5">
        <v>74.05</v>
      </c>
      <c r="VX5">
        <v>696343</v>
      </c>
      <c r="VY5">
        <v>73.98</v>
      </c>
      <c r="VZ5">
        <v>613170</v>
      </c>
      <c r="WA5">
        <v>73.67</v>
      </c>
      <c r="WB5">
        <v>625977</v>
      </c>
      <c r="WC5">
        <v>73.19</v>
      </c>
      <c r="WD5">
        <v>708733</v>
      </c>
      <c r="WE5">
        <v>73.73</v>
      </c>
      <c r="WF5">
        <v>718449</v>
      </c>
      <c r="WG5">
        <v>74.069999999999993</v>
      </c>
      <c r="WH5">
        <v>669171</v>
      </c>
      <c r="WI5">
        <v>72.86</v>
      </c>
      <c r="WJ5">
        <v>637518</v>
      </c>
      <c r="WK5">
        <v>74.19</v>
      </c>
      <c r="WL5">
        <v>757198</v>
      </c>
      <c r="WM5">
        <v>74.260000000000005</v>
      </c>
      <c r="WN5">
        <v>628891</v>
      </c>
      <c r="WO5">
        <v>73.56</v>
      </c>
      <c r="WP5">
        <v>650848</v>
      </c>
      <c r="WQ5">
        <v>74.17</v>
      </c>
      <c r="WR5">
        <v>713536</v>
      </c>
      <c r="WS5">
        <v>72.709999999999994</v>
      </c>
      <c r="WT5">
        <v>687520</v>
      </c>
      <c r="WU5">
        <v>74.03</v>
      </c>
      <c r="WV5">
        <v>607817</v>
      </c>
      <c r="WW5">
        <v>72.09</v>
      </c>
      <c r="WX5" s="10">
        <v>764327</v>
      </c>
      <c r="WY5" s="44">
        <v>81.761939999999996</v>
      </c>
      <c r="WZ5">
        <v>681797</v>
      </c>
      <c r="XA5">
        <v>72.930000000000007</v>
      </c>
      <c r="XB5">
        <v>603242</v>
      </c>
      <c r="XC5">
        <v>72.44</v>
      </c>
      <c r="XD5">
        <v>609543</v>
      </c>
      <c r="XE5">
        <v>73.28</v>
      </c>
      <c r="XF5">
        <v>683704</v>
      </c>
      <c r="XG5">
        <v>72.78</v>
      </c>
      <c r="XH5">
        <v>668914</v>
      </c>
      <c r="XI5">
        <v>74.02</v>
      </c>
      <c r="XJ5">
        <v>657555</v>
      </c>
      <c r="XK5">
        <v>72.5</v>
      </c>
      <c r="XL5">
        <v>656676</v>
      </c>
      <c r="XM5">
        <v>73.06</v>
      </c>
      <c r="XN5">
        <v>704114</v>
      </c>
      <c r="XO5">
        <v>73.59</v>
      </c>
      <c r="XP5">
        <v>638744</v>
      </c>
      <c r="XQ5">
        <v>73.510000000000005</v>
      </c>
      <c r="XR5">
        <v>636793</v>
      </c>
      <c r="XS5">
        <v>71.959999999999994</v>
      </c>
      <c r="XT5">
        <v>646978</v>
      </c>
      <c r="XU5">
        <v>71.7</v>
      </c>
      <c r="XV5">
        <v>351039</v>
      </c>
      <c r="XW5">
        <v>72.75</v>
      </c>
      <c r="XX5">
        <v>557240</v>
      </c>
      <c r="XY5">
        <v>69.73</v>
      </c>
      <c r="XZ5">
        <v>635642</v>
      </c>
      <c r="YA5">
        <v>73.23</v>
      </c>
      <c r="YB5">
        <v>659164</v>
      </c>
      <c r="YC5">
        <v>73.87</v>
      </c>
      <c r="YD5">
        <v>568693</v>
      </c>
      <c r="YE5">
        <v>71.290000000000006</v>
      </c>
      <c r="YF5">
        <v>592209</v>
      </c>
      <c r="YG5">
        <v>73.22</v>
      </c>
      <c r="YH5">
        <v>642641</v>
      </c>
      <c r="YI5">
        <v>72.64</v>
      </c>
      <c r="YJ5">
        <v>639953</v>
      </c>
      <c r="YK5">
        <v>73.150000000000006</v>
      </c>
      <c r="YL5">
        <v>538340</v>
      </c>
      <c r="YM5">
        <v>68.010000000000005</v>
      </c>
      <c r="YN5">
        <v>634094</v>
      </c>
      <c r="YO5">
        <v>73.42</v>
      </c>
      <c r="YP5">
        <v>658649</v>
      </c>
      <c r="YQ5">
        <v>73.239999999999995</v>
      </c>
      <c r="YR5">
        <v>591470</v>
      </c>
      <c r="YS5">
        <v>72.63</v>
      </c>
      <c r="YT5">
        <v>600633</v>
      </c>
      <c r="YU5">
        <v>72.61</v>
      </c>
      <c r="YV5">
        <v>668429</v>
      </c>
      <c r="YW5">
        <v>73.81</v>
      </c>
      <c r="YX5">
        <v>651840</v>
      </c>
      <c r="YY5">
        <v>72.69</v>
      </c>
      <c r="YZ5">
        <v>578065</v>
      </c>
      <c r="ZA5">
        <v>69.819999999999993</v>
      </c>
      <c r="ZB5">
        <v>630919</v>
      </c>
      <c r="ZC5">
        <v>71.180000000000007</v>
      </c>
      <c r="ZD5">
        <v>641037</v>
      </c>
      <c r="ZE5">
        <v>71.06</v>
      </c>
      <c r="ZF5">
        <v>599042</v>
      </c>
      <c r="ZG5">
        <v>70.930000000000007</v>
      </c>
      <c r="ZH5">
        <v>585514</v>
      </c>
      <c r="ZI5">
        <v>70.510000000000005</v>
      </c>
      <c r="ZJ5">
        <v>657533</v>
      </c>
      <c r="ZK5">
        <v>71.7</v>
      </c>
      <c r="ZL5">
        <v>649769</v>
      </c>
      <c r="ZM5">
        <v>71.930000000000007</v>
      </c>
      <c r="ZN5">
        <v>519081</v>
      </c>
      <c r="ZO5">
        <v>63.49</v>
      </c>
      <c r="ZP5">
        <v>615919</v>
      </c>
      <c r="ZQ5">
        <v>70.94</v>
      </c>
      <c r="ZR5" s="6">
        <v>705905</v>
      </c>
      <c r="ZS5" s="6">
        <v>70.319999999999993</v>
      </c>
      <c r="ZT5">
        <v>554054</v>
      </c>
      <c r="ZU5">
        <v>71.849999999999994</v>
      </c>
      <c r="ZV5">
        <v>1643</v>
      </c>
      <c r="ZW5">
        <v>64.680000000000007</v>
      </c>
      <c r="ZX5">
        <v>658720</v>
      </c>
      <c r="ZY5">
        <v>71.55</v>
      </c>
      <c r="ZZ5">
        <v>641921</v>
      </c>
      <c r="AAA5">
        <v>72.08</v>
      </c>
      <c r="AAB5">
        <v>584632</v>
      </c>
      <c r="AAC5">
        <v>71.17</v>
      </c>
      <c r="AAD5">
        <v>640545</v>
      </c>
      <c r="AAE5">
        <v>72.3</v>
      </c>
      <c r="AAF5">
        <v>662619</v>
      </c>
      <c r="AAG5">
        <v>72.069999999999993</v>
      </c>
      <c r="AAH5">
        <v>592087</v>
      </c>
      <c r="AAI5">
        <v>69.5</v>
      </c>
      <c r="AAJ5">
        <v>622876</v>
      </c>
      <c r="AAK5">
        <v>72.069999999999993</v>
      </c>
      <c r="AAL5" s="6"/>
      <c r="AAM5" s="6"/>
      <c r="AAN5" s="6"/>
      <c r="AAO5" s="6"/>
      <c r="AAP5" s="6"/>
      <c r="AAQ5" s="6"/>
      <c r="AAR5" s="6"/>
      <c r="AAS5" s="6"/>
      <c r="AAT5" s="6"/>
      <c r="AAU5" s="6"/>
      <c r="AAV5" s="6"/>
      <c r="AAW5" s="6"/>
      <c r="AAX5" s="6"/>
      <c r="AAY5" s="6"/>
      <c r="AAZ5" s="6"/>
      <c r="ABA5" s="6"/>
      <c r="ABF5">
        <v>602614</v>
      </c>
      <c r="ABG5">
        <v>68.45</v>
      </c>
      <c r="ABH5">
        <v>670067</v>
      </c>
      <c r="ABI5">
        <v>71.12</v>
      </c>
      <c r="ABJ5">
        <v>654606</v>
      </c>
      <c r="ABK5">
        <v>71.760000000000005</v>
      </c>
      <c r="ABL5">
        <v>629135</v>
      </c>
      <c r="ABM5">
        <v>71.849999999999994</v>
      </c>
      <c r="ABN5">
        <v>681986</v>
      </c>
      <c r="ABO5">
        <v>71.69</v>
      </c>
      <c r="ABP5">
        <v>657343</v>
      </c>
      <c r="ABQ5">
        <v>71.61</v>
      </c>
      <c r="ABR5">
        <v>591416</v>
      </c>
      <c r="ABS5">
        <v>70.22</v>
      </c>
      <c r="ABT5">
        <v>679570</v>
      </c>
      <c r="ABU5">
        <v>72.28</v>
      </c>
      <c r="ABV5">
        <v>680040</v>
      </c>
      <c r="ABW5">
        <v>72.319999999999993</v>
      </c>
      <c r="ABX5">
        <v>629476</v>
      </c>
      <c r="ABY5">
        <v>71.569999999999993</v>
      </c>
      <c r="ABZ5">
        <v>633759</v>
      </c>
      <c r="ACA5">
        <v>71.8</v>
      </c>
      <c r="ACB5">
        <v>696055</v>
      </c>
      <c r="ACC5">
        <v>71.37</v>
      </c>
      <c r="ACD5">
        <v>623724</v>
      </c>
      <c r="ACE5">
        <v>71.72</v>
      </c>
      <c r="ACF5">
        <v>604747</v>
      </c>
      <c r="ACG5">
        <v>70.64</v>
      </c>
      <c r="ACH5">
        <v>657971</v>
      </c>
      <c r="ACI5">
        <v>72.19</v>
      </c>
      <c r="ACJ5">
        <v>670181</v>
      </c>
      <c r="ACK5">
        <v>72.19</v>
      </c>
      <c r="ACL5">
        <v>620584</v>
      </c>
      <c r="ACM5">
        <v>71.459999999999994</v>
      </c>
      <c r="ACN5">
        <v>601331</v>
      </c>
      <c r="ACO5">
        <v>71.12</v>
      </c>
      <c r="ACP5">
        <v>685954</v>
      </c>
      <c r="ACQ5">
        <v>71.66</v>
      </c>
      <c r="ACR5">
        <v>660873</v>
      </c>
      <c r="ACS5">
        <v>71.53</v>
      </c>
      <c r="ACT5">
        <v>606913</v>
      </c>
      <c r="ACU5">
        <v>70.63</v>
      </c>
      <c r="ACV5">
        <v>659440</v>
      </c>
      <c r="ACW5">
        <v>71.709999999999994</v>
      </c>
      <c r="ACX5">
        <v>658129</v>
      </c>
      <c r="ACY5">
        <v>71.33</v>
      </c>
      <c r="ACZ5">
        <v>604801</v>
      </c>
      <c r="ADA5">
        <v>71.260000000000005</v>
      </c>
      <c r="ADB5">
        <v>613733</v>
      </c>
      <c r="ADC5">
        <v>71.83</v>
      </c>
      <c r="ADD5">
        <v>673179</v>
      </c>
      <c r="ADE5">
        <v>71.680000000000007</v>
      </c>
      <c r="ADF5">
        <v>644626</v>
      </c>
      <c r="ADG5">
        <v>71.459999999999994</v>
      </c>
      <c r="ADH5">
        <v>580398</v>
      </c>
      <c r="ADI5">
        <v>70.77</v>
      </c>
      <c r="ADJ5">
        <v>600709</v>
      </c>
      <c r="ADK5">
        <v>71.72</v>
      </c>
      <c r="ADL5">
        <v>686697</v>
      </c>
      <c r="ADM5">
        <v>71.27</v>
      </c>
      <c r="ADN5">
        <v>608995</v>
      </c>
      <c r="ADO5">
        <v>71.47</v>
      </c>
      <c r="ADP5">
        <v>610854</v>
      </c>
      <c r="ADQ5">
        <v>72.13</v>
      </c>
      <c r="ADR5">
        <v>655565</v>
      </c>
      <c r="ADS5">
        <v>71.28</v>
      </c>
      <c r="ADT5">
        <v>609384</v>
      </c>
      <c r="ADU5">
        <v>71.34</v>
      </c>
      <c r="ADV5">
        <v>626236</v>
      </c>
      <c r="ADW5">
        <v>70.91</v>
      </c>
      <c r="ADX5">
        <v>666448</v>
      </c>
      <c r="ADY5">
        <v>72.66</v>
      </c>
      <c r="ADZ5">
        <v>689977</v>
      </c>
      <c r="AEA5">
        <v>72.63</v>
      </c>
      <c r="AEB5">
        <v>579372</v>
      </c>
      <c r="AEC5">
        <v>71.69</v>
      </c>
      <c r="AED5">
        <v>655208</v>
      </c>
      <c r="AEE5">
        <v>72.44</v>
      </c>
      <c r="AEF5">
        <v>703843</v>
      </c>
      <c r="AEG5">
        <v>72.52</v>
      </c>
      <c r="AEH5">
        <v>675516</v>
      </c>
      <c r="AEI5">
        <v>72.31</v>
      </c>
      <c r="AEJ5">
        <v>568480</v>
      </c>
      <c r="AEK5">
        <v>70.540000000000006</v>
      </c>
      <c r="AEL5">
        <v>678522</v>
      </c>
      <c r="AEM5">
        <v>71.7</v>
      </c>
      <c r="AEN5">
        <v>692592</v>
      </c>
      <c r="AEO5">
        <v>72.98</v>
      </c>
      <c r="AEP5">
        <v>634428</v>
      </c>
      <c r="AEQ5">
        <v>72.459999999999994</v>
      </c>
      <c r="AER5">
        <v>2182</v>
      </c>
      <c r="AES5">
        <v>68.61</v>
      </c>
      <c r="AET5">
        <v>669008</v>
      </c>
      <c r="AEU5">
        <v>71.63</v>
      </c>
      <c r="AEV5">
        <v>658578</v>
      </c>
      <c r="AEW5">
        <v>71.959999999999994</v>
      </c>
      <c r="AEX5">
        <v>593344</v>
      </c>
      <c r="AEY5">
        <v>70.959999999999994</v>
      </c>
      <c r="AEZ5">
        <v>643556</v>
      </c>
      <c r="AFA5">
        <v>72.69</v>
      </c>
      <c r="AFB5">
        <v>682102</v>
      </c>
      <c r="AFC5">
        <v>72.400000000000006</v>
      </c>
      <c r="AFD5">
        <v>605709</v>
      </c>
      <c r="AFE5">
        <v>72.12</v>
      </c>
      <c r="AFF5">
        <v>616979</v>
      </c>
      <c r="AFG5">
        <v>71.94</v>
      </c>
      <c r="AFH5">
        <v>683693</v>
      </c>
      <c r="AFI5">
        <v>71.959999999999994</v>
      </c>
      <c r="AFJ5">
        <v>661989</v>
      </c>
      <c r="AFK5">
        <v>72.069999999999993</v>
      </c>
      <c r="AFL5">
        <v>595804</v>
      </c>
      <c r="AFM5">
        <v>71.069999999999993</v>
      </c>
      <c r="AFN5">
        <v>659323</v>
      </c>
      <c r="AFO5">
        <v>72.260000000000005</v>
      </c>
      <c r="AFP5">
        <v>655232</v>
      </c>
      <c r="AFQ5">
        <v>72.569999999999993</v>
      </c>
      <c r="AFR5">
        <v>603696</v>
      </c>
      <c r="AFS5">
        <v>72.760000000000005</v>
      </c>
      <c r="AFT5">
        <v>623672</v>
      </c>
      <c r="AFU5">
        <v>72.239999999999995</v>
      </c>
      <c r="AFV5">
        <v>671354</v>
      </c>
      <c r="AFW5">
        <v>72.790000000000006</v>
      </c>
      <c r="AFX5">
        <v>659782</v>
      </c>
      <c r="AFY5">
        <v>72.3</v>
      </c>
      <c r="AFZ5">
        <v>533165</v>
      </c>
      <c r="AGA5">
        <v>70.69</v>
      </c>
      <c r="AGB5">
        <v>347423</v>
      </c>
      <c r="AGC5">
        <v>73.69</v>
      </c>
      <c r="AGD5">
        <v>342276</v>
      </c>
      <c r="AGE5">
        <v>73.930000000000007</v>
      </c>
      <c r="AGF5">
        <v>314836</v>
      </c>
      <c r="AGG5">
        <v>73.37</v>
      </c>
      <c r="AGH5">
        <v>309889</v>
      </c>
      <c r="AGI5">
        <v>72.900000000000006</v>
      </c>
      <c r="AGJ5">
        <v>714141</v>
      </c>
      <c r="AGK5">
        <v>72.97</v>
      </c>
      <c r="AGL5">
        <v>650818</v>
      </c>
      <c r="AGM5">
        <v>72.25</v>
      </c>
      <c r="AGN5">
        <v>2431</v>
      </c>
      <c r="AGO5">
        <v>67.88</v>
      </c>
      <c r="AGP5">
        <v>598291</v>
      </c>
      <c r="AGQ5">
        <v>73.44</v>
      </c>
      <c r="AGR5">
        <v>615774</v>
      </c>
      <c r="AGS5">
        <v>73.150000000000006</v>
      </c>
      <c r="AGT5">
        <v>575795</v>
      </c>
      <c r="AGU5">
        <v>73.12</v>
      </c>
      <c r="AGV5">
        <v>552645</v>
      </c>
      <c r="AGW5">
        <v>73.3</v>
      </c>
      <c r="AGX5">
        <v>539945</v>
      </c>
      <c r="AGY5">
        <v>72.989999999999995</v>
      </c>
      <c r="AGZ5">
        <v>548487</v>
      </c>
      <c r="AHA5">
        <v>73.010000000000005</v>
      </c>
      <c r="AHB5">
        <v>518738</v>
      </c>
      <c r="AHC5">
        <v>72</v>
      </c>
      <c r="AHD5">
        <v>582847</v>
      </c>
      <c r="AHE5">
        <v>73.44</v>
      </c>
      <c r="AHF5">
        <v>585789</v>
      </c>
      <c r="AHG5">
        <v>73.150000000000006</v>
      </c>
      <c r="AHH5">
        <v>562583</v>
      </c>
      <c r="AHI5">
        <v>71.989999999999995</v>
      </c>
      <c r="AHJ5">
        <v>505788</v>
      </c>
      <c r="AHK5">
        <v>71.98</v>
      </c>
      <c r="AHL5">
        <v>596298</v>
      </c>
      <c r="AHM5">
        <v>72.58</v>
      </c>
      <c r="AHN5">
        <v>567087</v>
      </c>
      <c r="AHO5">
        <v>72.19</v>
      </c>
      <c r="AHP5">
        <v>519055</v>
      </c>
      <c r="AHQ5">
        <v>72.569999999999993</v>
      </c>
      <c r="AHR5">
        <v>559230</v>
      </c>
      <c r="AHS5">
        <v>73.319999999999993</v>
      </c>
      <c r="AHT5">
        <v>615805</v>
      </c>
      <c r="AHU5">
        <v>76.19</v>
      </c>
      <c r="AHV5">
        <v>537970</v>
      </c>
      <c r="AHW5">
        <v>70.819999999999993</v>
      </c>
      <c r="AHX5">
        <v>496794</v>
      </c>
      <c r="AHY5">
        <v>70.42</v>
      </c>
      <c r="AHZ5">
        <v>597217</v>
      </c>
      <c r="AIA5">
        <v>69.959999999999994</v>
      </c>
      <c r="AIB5">
        <v>565814</v>
      </c>
      <c r="AIC5">
        <v>70.180000000000007</v>
      </c>
      <c r="AID5">
        <v>488178</v>
      </c>
      <c r="AIE5">
        <v>68.8</v>
      </c>
      <c r="AIF5">
        <v>509567</v>
      </c>
      <c r="AIG5">
        <v>70.56</v>
      </c>
      <c r="AIH5">
        <v>558753</v>
      </c>
      <c r="AII5">
        <v>71.150000000000006</v>
      </c>
      <c r="AIJ5">
        <v>507380</v>
      </c>
      <c r="AIK5">
        <v>71.290000000000006</v>
      </c>
      <c r="AIL5">
        <v>509032</v>
      </c>
      <c r="AIM5">
        <v>70.98</v>
      </c>
      <c r="AIN5">
        <v>568509</v>
      </c>
      <c r="AIO5">
        <v>70.58</v>
      </c>
      <c r="AIP5">
        <v>506092</v>
      </c>
      <c r="AIQ5">
        <v>70.89</v>
      </c>
      <c r="AIR5">
        <v>466356</v>
      </c>
      <c r="AIS5">
        <v>69.66</v>
      </c>
      <c r="AIT5">
        <v>515630</v>
      </c>
      <c r="AIU5">
        <v>72.16</v>
      </c>
      <c r="AIV5">
        <v>713242</v>
      </c>
      <c r="AIW5">
        <v>74.959999999999994</v>
      </c>
      <c r="AIX5">
        <v>632917</v>
      </c>
      <c r="AIY5">
        <v>73.13</v>
      </c>
      <c r="AIZ5">
        <v>443389</v>
      </c>
      <c r="AJA5">
        <v>70.680000000000007</v>
      </c>
      <c r="AJB5">
        <v>604615</v>
      </c>
      <c r="AJC5">
        <v>70.84</v>
      </c>
      <c r="AJD5">
        <v>5464355</v>
      </c>
      <c r="AJE5">
        <v>39.49</v>
      </c>
      <c r="AJF5">
        <v>318312</v>
      </c>
      <c r="AJG5">
        <v>71.930000000000007</v>
      </c>
      <c r="AJH5">
        <v>575547</v>
      </c>
      <c r="AJI5">
        <v>73.63</v>
      </c>
      <c r="AJJ5">
        <v>530833</v>
      </c>
      <c r="AJK5">
        <v>72.680000000000007</v>
      </c>
      <c r="AJL5">
        <v>513437</v>
      </c>
      <c r="AJM5">
        <v>72.930000000000007</v>
      </c>
      <c r="AJN5">
        <v>527505</v>
      </c>
      <c r="AJO5">
        <v>72.72</v>
      </c>
      <c r="AJP5">
        <v>597218</v>
      </c>
      <c r="AJQ5">
        <v>72.66</v>
      </c>
      <c r="AJR5">
        <v>563603</v>
      </c>
      <c r="AJS5">
        <v>72.73</v>
      </c>
      <c r="AJT5">
        <v>487492</v>
      </c>
      <c r="AJU5">
        <v>71.73</v>
      </c>
      <c r="AJV5">
        <v>551409</v>
      </c>
      <c r="AJW5">
        <v>73.09</v>
      </c>
      <c r="AJX5">
        <v>521324</v>
      </c>
      <c r="AJY5">
        <v>72.89</v>
      </c>
      <c r="AJZ5">
        <v>537504</v>
      </c>
      <c r="AKA5">
        <v>73.08</v>
      </c>
      <c r="AKB5">
        <v>503880</v>
      </c>
      <c r="AKC5">
        <v>72.069999999999993</v>
      </c>
      <c r="AKD5">
        <v>581183</v>
      </c>
      <c r="AKE5">
        <v>71.47</v>
      </c>
      <c r="AKF5">
        <v>559468</v>
      </c>
      <c r="AKG5">
        <v>73.14</v>
      </c>
      <c r="AKH5">
        <v>478806</v>
      </c>
      <c r="AKI5">
        <v>71.599999999999994</v>
      </c>
      <c r="AKJ5">
        <v>518496</v>
      </c>
      <c r="AKK5">
        <v>72.61</v>
      </c>
      <c r="AKL5">
        <v>560062</v>
      </c>
      <c r="AKM5">
        <v>71.47</v>
      </c>
      <c r="AKN5">
        <v>465251</v>
      </c>
      <c r="AKO5">
        <v>70.92</v>
      </c>
      <c r="AKP5">
        <v>507324</v>
      </c>
      <c r="AKQ5">
        <v>71.8</v>
      </c>
      <c r="AKR5">
        <v>580061</v>
      </c>
      <c r="AKS5">
        <v>72.55</v>
      </c>
      <c r="AKT5">
        <v>560728</v>
      </c>
      <c r="AKU5">
        <v>72.83</v>
      </c>
      <c r="AKV5">
        <v>496191</v>
      </c>
      <c r="AKW5">
        <v>71.540000000000006</v>
      </c>
      <c r="AKX5">
        <v>520795</v>
      </c>
      <c r="AKY5">
        <v>72.849999999999994</v>
      </c>
      <c r="AKZ5">
        <v>594291</v>
      </c>
      <c r="ALA5">
        <v>72.83</v>
      </c>
      <c r="ALB5">
        <v>529654</v>
      </c>
      <c r="ALC5">
        <v>72.69</v>
      </c>
      <c r="ALD5">
        <v>525979</v>
      </c>
      <c r="ALE5">
        <v>72.94</v>
      </c>
      <c r="ALF5">
        <v>598234</v>
      </c>
      <c r="ALG5">
        <v>72.61</v>
      </c>
      <c r="ALH5">
        <v>535686</v>
      </c>
      <c r="ALI5">
        <v>71.97</v>
      </c>
      <c r="ALJ5">
        <v>500203</v>
      </c>
      <c r="ALK5">
        <v>71.3</v>
      </c>
      <c r="ALL5">
        <v>548465</v>
      </c>
      <c r="ALM5">
        <v>73.239999999999995</v>
      </c>
      <c r="ALN5">
        <v>578204</v>
      </c>
      <c r="ALO5">
        <v>72.900000000000006</v>
      </c>
      <c r="ALP5">
        <v>465721</v>
      </c>
      <c r="ALQ5">
        <v>69.05</v>
      </c>
      <c r="ALR5">
        <v>464578</v>
      </c>
      <c r="ALS5">
        <v>72.06</v>
      </c>
      <c r="ALT5">
        <v>607945</v>
      </c>
      <c r="ALU5">
        <v>72.83</v>
      </c>
      <c r="ALV5">
        <v>547878</v>
      </c>
      <c r="ALW5">
        <v>72.77</v>
      </c>
      <c r="ALX5">
        <v>4670285</v>
      </c>
      <c r="ALY5">
        <v>37.89</v>
      </c>
      <c r="ALZ5">
        <v>518659</v>
      </c>
      <c r="AMA5">
        <v>71.510000000000005</v>
      </c>
      <c r="AMB5">
        <v>571756</v>
      </c>
      <c r="AMC5">
        <v>72.430000000000007</v>
      </c>
      <c r="AMD5">
        <v>449885</v>
      </c>
      <c r="AME5">
        <v>71.64</v>
      </c>
      <c r="AMF5">
        <v>533672</v>
      </c>
      <c r="AMG5">
        <v>72.13</v>
      </c>
      <c r="AMH5">
        <v>580650</v>
      </c>
      <c r="AMI5">
        <v>73.040000000000006</v>
      </c>
      <c r="AMJ5">
        <v>516507</v>
      </c>
      <c r="AMK5">
        <v>73.06</v>
      </c>
      <c r="AML5">
        <v>546146</v>
      </c>
      <c r="AMM5">
        <v>72.260000000000005</v>
      </c>
      <c r="AMN5">
        <v>5023726</v>
      </c>
      <c r="AMO5">
        <v>36.770000000000003</v>
      </c>
      <c r="AMP5">
        <v>608038</v>
      </c>
      <c r="AMQ5">
        <v>72.8</v>
      </c>
      <c r="AMR5">
        <v>542200</v>
      </c>
      <c r="AMS5">
        <v>72.739999999999995</v>
      </c>
      <c r="AMT5">
        <v>539227</v>
      </c>
      <c r="AMU5">
        <v>72.55</v>
      </c>
      <c r="AMV5">
        <v>556714</v>
      </c>
      <c r="AMW5">
        <v>71.98</v>
      </c>
      <c r="AMX5">
        <v>544379</v>
      </c>
      <c r="AMY5">
        <v>72.260000000000005</v>
      </c>
      <c r="AMZ5">
        <v>481786</v>
      </c>
      <c r="ANA5">
        <v>70.62</v>
      </c>
      <c r="ANB5">
        <v>564133</v>
      </c>
      <c r="ANC5">
        <v>71.38</v>
      </c>
      <c r="AND5">
        <v>535958</v>
      </c>
      <c r="ANE5">
        <v>68.83</v>
      </c>
      <c r="ANF5">
        <v>486657</v>
      </c>
      <c r="ANG5">
        <v>69.03</v>
      </c>
      <c r="ANH5">
        <v>485157</v>
      </c>
      <c r="ANI5">
        <v>68.98</v>
      </c>
      <c r="ANJ5">
        <v>527033</v>
      </c>
      <c r="ANK5">
        <v>69.03</v>
      </c>
      <c r="ANL5">
        <v>516757</v>
      </c>
      <c r="ANM5">
        <v>69.38</v>
      </c>
      <c r="ANN5">
        <v>460758</v>
      </c>
      <c r="ANO5">
        <v>67.81</v>
      </c>
      <c r="ANP5">
        <v>515686</v>
      </c>
      <c r="ANQ5">
        <v>69.510000000000005</v>
      </c>
      <c r="ANR5">
        <v>526422</v>
      </c>
      <c r="ANS5">
        <v>69.34</v>
      </c>
      <c r="ANT5">
        <v>479299</v>
      </c>
      <c r="ANU5">
        <v>68.959999999999994</v>
      </c>
      <c r="ANV5">
        <v>433122</v>
      </c>
      <c r="ANW5">
        <v>71.48</v>
      </c>
      <c r="ANX5">
        <v>525067</v>
      </c>
      <c r="ANY5">
        <v>71</v>
      </c>
      <c r="ANZ5">
        <v>568363</v>
      </c>
      <c r="AOA5">
        <v>71.510000000000005</v>
      </c>
      <c r="AOB5">
        <v>520442</v>
      </c>
      <c r="AOC5">
        <v>69.55</v>
      </c>
      <c r="AOD5">
        <v>537503</v>
      </c>
      <c r="AOE5">
        <v>70.48</v>
      </c>
      <c r="AOF5">
        <v>587829</v>
      </c>
      <c r="AOG5">
        <v>71.2</v>
      </c>
      <c r="AOH5">
        <v>484013</v>
      </c>
      <c r="AOI5">
        <v>71.319999999999993</v>
      </c>
      <c r="AOJ5">
        <v>453794</v>
      </c>
      <c r="AOK5">
        <v>70.36</v>
      </c>
      <c r="AOL5">
        <v>526048</v>
      </c>
      <c r="AOM5">
        <v>71.39</v>
      </c>
      <c r="AON5">
        <v>516355</v>
      </c>
      <c r="AOO5">
        <v>72.400000000000006</v>
      </c>
      <c r="AOP5">
        <v>481088</v>
      </c>
      <c r="AOQ5">
        <v>70.760000000000005</v>
      </c>
      <c r="AOR5">
        <v>517459</v>
      </c>
      <c r="AOS5">
        <v>72.61</v>
      </c>
      <c r="AOT5">
        <v>538386</v>
      </c>
      <c r="AOU5">
        <v>72.569999999999993</v>
      </c>
      <c r="AOV5">
        <v>486690</v>
      </c>
      <c r="AOW5">
        <v>71.89</v>
      </c>
      <c r="AOX5">
        <v>459265</v>
      </c>
      <c r="AOY5">
        <v>71.53</v>
      </c>
      <c r="AOZ5">
        <v>542822</v>
      </c>
      <c r="APA5">
        <v>71.59</v>
      </c>
      <c r="APB5">
        <v>515446</v>
      </c>
      <c r="APC5">
        <v>71.290000000000006</v>
      </c>
      <c r="APD5">
        <v>463556</v>
      </c>
      <c r="APE5">
        <v>71.06</v>
      </c>
      <c r="APF5">
        <v>526975</v>
      </c>
      <c r="APG5">
        <v>73.2</v>
      </c>
      <c r="APH5">
        <v>546299</v>
      </c>
      <c r="API5">
        <v>73.06</v>
      </c>
      <c r="APJ5">
        <v>480594</v>
      </c>
      <c r="APK5">
        <v>72.239999999999995</v>
      </c>
      <c r="APL5">
        <v>493046</v>
      </c>
      <c r="APM5">
        <v>72.59</v>
      </c>
      <c r="APN5">
        <v>531662</v>
      </c>
      <c r="APO5">
        <v>71.88</v>
      </c>
      <c r="APP5" s="1">
        <v>506371</v>
      </c>
      <c r="APQ5" s="1">
        <v>72.099999999999994</v>
      </c>
      <c r="APR5" s="1">
        <v>456271</v>
      </c>
      <c r="APS5" s="1">
        <v>70.58</v>
      </c>
      <c r="APT5" s="1">
        <v>551853</v>
      </c>
      <c r="APU5" s="1">
        <v>71.459999999999994</v>
      </c>
      <c r="APV5" s="1">
        <v>529954</v>
      </c>
      <c r="APW5" s="1">
        <v>72.17</v>
      </c>
      <c r="APX5" s="1">
        <v>474145</v>
      </c>
      <c r="APY5" s="1">
        <v>71.42</v>
      </c>
      <c r="APZ5" s="9">
        <v>491450</v>
      </c>
      <c r="AQA5" s="9">
        <v>71.84</v>
      </c>
      <c r="AQB5">
        <v>522809</v>
      </c>
      <c r="AQC5">
        <v>71.84</v>
      </c>
      <c r="AQD5">
        <v>464319</v>
      </c>
      <c r="AQE5">
        <v>72.61</v>
      </c>
      <c r="AQF5">
        <v>434189</v>
      </c>
      <c r="AQG5">
        <v>70.11</v>
      </c>
      <c r="AQH5">
        <v>523706</v>
      </c>
      <c r="AQI5">
        <v>72.72</v>
      </c>
      <c r="AQJ5">
        <v>533043</v>
      </c>
      <c r="AQK5">
        <v>72.290000000000006</v>
      </c>
      <c r="AQL5">
        <v>470230</v>
      </c>
      <c r="AQM5">
        <v>71.930000000000007</v>
      </c>
      <c r="AQN5">
        <v>479552</v>
      </c>
      <c r="AQO5">
        <v>72.27</v>
      </c>
      <c r="AQP5">
        <v>517480</v>
      </c>
      <c r="AQQ5">
        <v>71.400000000000006</v>
      </c>
      <c r="AQR5">
        <v>481721</v>
      </c>
      <c r="AQS5">
        <v>71.98</v>
      </c>
      <c r="AQT5">
        <v>421008</v>
      </c>
      <c r="AQU5">
        <v>66.09</v>
      </c>
      <c r="AQV5">
        <v>505252</v>
      </c>
      <c r="AQW5">
        <v>72.19</v>
      </c>
      <c r="AQX5">
        <v>529732</v>
      </c>
      <c r="AQY5">
        <v>72.55</v>
      </c>
      <c r="AQZ5">
        <v>462435</v>
      </c>
      <c r="ARA5">
        <v>71.47</v>
      </c>
      <c r="ARB5">
        <v>471573</v>
      </c>
      <c r="ARC5">
        <v>72.08</v>
      </c>
      <c r="ARD5">
        <v>447523</v>
      </c>
      <c r="ARE5">
        <v>68.180000000000007</v>
      </c>
      <c r="ARF5">
        <v>500618</v>
      </c>
      <c r="ARG5">
        <v>71.900000000000006</v>
      </c>
      <c r="ARH5">
        <v>458144</v>
      </c>
      <c r="ARI5">
        <v>70.88</v>
      </c>
      <c r="ARJ5">
        <v>502064</v>
      </c>
      <c r="ARK5">
        <v>72.41</v>
      </c>
      <c r="ARL5">
        <v>532606</v>
      </c>
      <c r="ARM5">
        <v>72.06</v>
      </c>
      <c r="ARN5">
        <v>467817</v>
      </c>
      <c r="ARO5">
        <v>71.64</v>
      </c>
      <c r="ARP5">
        <v>443569</v>
      </c>
      <c r="ARQ5">
        <v>71.63</v>
      </c>
      <c r="ARR5">
        <v>494485</v>
      </c>
      <c r="ARS5">
        <v>71.88</v>
      </c>
      <c r="ART5">
        <v>476704</v>
      </c>
      <c r="ARU5">
        <v>72.53</v>
      </c>
      <c r="ARV5">
        <v>435288</v>
      </c>
      <c r="ARW5">
        <v>70.77</v>
      </c>
      <c r="ARX5">
        <v>501670</v>
      </c>
      <c r="ARY5">
        <v>72.28</v>
      </c>
      <c r="ARZ5">
        <v>534818</v>
      </c>
      <c r="ASA5">
        <v>72.040000000000006</v>
      </c>
      <c r="ASB5">
        <v>457130</v>
      </c>
      <c r="ASC5">
        <v>71.62</v>
      </c>
      <c r="ASD5">
        <v>471260</v>
      </c>
      <c r="ASE5">
        <v>72.430000000000007</v>
      </c>
      <c r="ASF5">
        <v>516576</v>
      </c>
      <c r="ASG5">
        <v>72</v>
      </c>
      <c r="ASH5">
        <v>490128</v>
      </c>
      <c r="ASI5">
        <v>72.540000000000006</v>
      </c>
      <c r="ASJ5">
        <v>453912</v>
      </c>
      <c r="ASK5">
        <v>71.62</v>
      </c>
    </row>
    <row r="6" spans="1:1181" x14ac:dyDescent="0.25">
      <c r="A6" s="1" t="s">
        <v>36</v>
      </c>
      <c r="B6" s="6">
        <v>814593</v>
      </c>
      <c r="C6" s="6">
        <v>79.5</v>
      </c>
      <c r="D6" s="6">
        <v>811147</v>
      </c>
      <c r="E6" s="6">
        <v>79.94</v>
      </c>
      <c r="F6" s="6">
        <v>847176</v>
      </c>
      <c r="G6" s="6">
        <v>80.94</v>
      </c>
      <c r="H6" s="6">
        <v>808507</v>
      </c>
      <c r="I6" s="6">
        <v>81.81</v>
      </c>
      <c r="J6" s="6">
        <v>821353</v>
      </c>
      <c r="K6" s="6">
        <v>81.83</v>
      </c>
      <c r="L6" s="6">
        <v>877094</v>
      </c>
      <c r="M6" s="6">
        <v>81.38</v>
      </c>
      <c r="N6" s="6">
        <v>859909</v>
      </c>
      <c r="O6" s="6">
        <v>81.8</v>
      </c>
      <c r="P6" s="6">
        <v>808887</v>
      </c>
      <c r="Q6" s="6">
        <v>80.69</v>
      </c>
      <c r="R6" s="6">
        <v>867181</v>
      </c>
      <c r="S6" s="6">
        <v>81.709999999999994</v>
      </c>
      <c r="T6" s="6">
        <v>858300</v>
      </c>
      <c r="U6" s="6">
        <v>81.83</v>
      </c>
      <c r="V6" s="6">
        <v>807819</v>
      </c>
      <c r="W6" s="6">
        <v>81.41</v>
      </c>
      <c r="X6" s="6">
        <v>817096</v>
      </c>
      <c r="Y6" s="6">
        <v>81.97</v>
      </c>
      <c r="Z6" s="6">
        <v>882184</v>
      </c>
      <c r="AA6" s="6">
        <v>81.33</v>
      </c>
      <c r="AB6" s="6">
        <v>873571</v>
      </c>
      <c r="AC6" s="6">
        <v>81.83</v>
      </c>
      <c r="AD6" s="6">
        <v>605661</v>
      </c>
      <c r="AE6" s="6">
        <v>81.58</v>
      </c>
      <c r="AF6" s="6">
        <v>655437</v>
      </c>
      <c r="AG6" s="6">
        <v>82.62</v>
      </c>
      <c r="AH6" s="6">
        <v>651385</v>
      </c>
      <c r="AI6" s="6">
        <v>82.86</v>
      </c>
      <c r="AJ6" s="6">
        <v>619327</v>
      </c>
      <c r="AK6" s="6">
        <v>82.78</v>
      </c>
      <c r="AL6" s="6">
        <v>620617</v>
      </c>
      <c r="AM6" s="6">
        <v>82.6</v>
      </c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>
        <v>345537</v>
      </c>
      <c r="FC6" s="6">
        <v>82.65</v>
      </c>
      <c r="FD6" s="6">
        <v>475760</v>
      </c>
      <c r="FE6" s="6">
        <v>82.79</v>
      </c>
      <c r="FF6" s="6">
        <v>639339</v>
      </c>
      <c r="FG6" s="6">
        <v>82.05</v>
      </c>
      <c r="FH6" s="6">
        <v>530140</v>
      </c>
      <c r="FI6" s="6">
        <v>82</v>
      </c>
      <c r="FJ6" s="6">
        <v>591651</v>
      </c>
      <c r="FK6" s="6">
        <v>81.36</v>
      </c>
      <c r="FL6" s="6">
        <v>703571</v>
      </c>
      <c r="FM6" s="6">
        <v>81.900000000000006</v>
      </c>
      <c r="FN6" s="6">
        <v>457287</v>
      </c>
      <c r="FO6" s="6">
        <v>74.77</v>
      </c>
      <c r="FP6" s="6">
        <v>517662</v>
      </c>
      <c r="FQ6" s="6">
        <v>82.32</v>
      </c>
      <c r="FR6" s="6">
        <v>656905</v>
      </c>
      <c r="FS6" s="6">
        <v>81.75</v>
      </c>
      <c r="FT6" s="6">
        <v>673056</v>
      </c>
      <c r="FU6" s="6">
        <v>82.19</v>
      </c>
      <c r="FV6" s="6">
        <v>616398</v>
      </c>
      <c r="FW6" s="6">
        <v>82.29</v>
      </c>
      <c r="FX6" s="6"/>
      <c r="FY6" s="6"/>
      <c r="FZ6" s="6">
        <v>277046</v>
      </c>
      <c r="GA6" s="6">
        <v>81.819999999999993</v>
      </c>
      <c r="GB6" s="6">
        <v>572036</v>
      </c>
      <c r="GC6" s="6">
        <v>81.569999999999993</v>
      </c>
      <c r="GD6" s="6">
        <v>693852</v>
      </c>
      <c r="GE6" s="6">
        <v>82.14</v>
      </c>
      <c r="GF6" s="6">
        <v>711461</v>
      </c>
      <c r="GG6" s="6">
        <v>81.790000000000006</v>
      </c>
      <c r="GH6" s="6">
        <v>660275</v>
      </c>
      <c r="GI6" s="6">
        <v>81.83</v>
      </c>
      <c r="GJ6" s="6">
        <v>640225</v>
      </c>
      <c r="GK6" s="6">
        <v>82.05</v>
      </c>
      <c r="GL6" s="6">
        <v>560934</v>
      </c>
      <c r="GM6" s="6">
        <v>81.23</v>
      </c>
      <c r="GN6" s="6">
        <v>770952</v>
      </c>
      <c r="GO6" s="6">
        <v>81.319999999999993</v>
      </c>
      <c r="GP6" s="6">
        <v>640644</v>
      </c>
      <c r="GQ6" s="6">
        <v>80.540000000000006</v>
      </c>
      <c r="GR6" s="6">
        <v>713907</v>
      </c>
      <c r="GS6" s="6">
        <v>81</v>
      </c>
      <c r="GT6" s="6">
        <v>785294</v>
      </c>
      <c r="GU6" s="6">
        <v>81.569999999999993</v>
      </c>
      <c r="GV6" s="6">
        <v>728439</v>
      </c>
      <c r="GW6" s="6">
        <v>81.760000000000005</v>
      </c>
      <c r="GX6" s="6">
        <v>669438</v>
      </c>
      <c r="GY6" s="6">
        <v>82.1</v>
      </c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>
        <v>773479</v>
      </c>
      <c r="IY6" s="6">
        <v>81.510000000000005</v>
      </c>
      <c r="IZ6" s="6">
        <v>703191</v>
      </c>
      <c r="JA6" s="6">
        <v>81.84</v>
      </c>
      <c r="JB6" s="6">
        <v>770457</v>
      </c>
      <c r="JC6" s="6">
        <v>82.01</v>
      </c>
      <c r="JD6" s="6">
        <v>856669</v>
      </c>
      <c r="JE6" s="6">
        <v>81.33</v>
      </c>
      <c r="JF6" s="6">
        <v>786702</v>
      </c>
      <c r="JG6" s="6">
        <v>81.569999999999993</v>
      </c>
      <c r="JH6" s="6">
        <v>743274</v>
      </c>
      <c r="JI6" s="6">
        <v>80.83</v>
      </c>
      <c r="JJ6" s="6">
        <v>677153</v>
      </c>
      <c r="JK6" s="6">
        <v>81.63</v>
      </c>
      <c r="JL6" s="6">
        <v>828828</v>
      </c>
      <c r="JM6" s="6">
        <v>81.55</v>
      </c>
      <c r="JN6" s="6">
        <v>691215</v>
      </c>
      <c r="JO6" s="6">
        <v>81.16</v>
      </c>
      <c r="JP6" s="6">
        <v>681157</v>
      </c>
      <c r="JQ6" s="6">
        <v>81.88</v>
      </c>
      <c r="JR6" s="6">
        <v>705054</v>
      </c>
      <c r="JS6" s="6">
        <v>81.34</v>
      </c>
      <c r="JT6" s="6">
        <v>709589</v>
      </c>
      <c r="JU6" s="6">
        <v>81.47</v>
      </c>
      <c r="JV6" s="6">
        <v>670183</v>
      </c>
      <c r="JW6" s="6">
        <v>80.3</v>
      </c>
      <c r="JX6" s="6">
        <v>716683</v>
      </c>
      <c r="JY6" s="6">
        <v>81.23</v>
      </c>
      <c r="JZ6" s="6">
        <v>783283</v>
      </c>
      <c r="KA6" s="6">
        <v>81.38</v>
      </c>
      <c r="KB6" s="6">
        <v>622409</v>
      </c>
      <c r="KC6" s="6">
        <v>82.03</v>
      </c>
      <c r="KD6" s="6">
        <v>695088</v>
      </c>
      <c r="KE6" s="6">
        <v>82.15</v>
      </c>
      <c r="KF6" s="6">
        <v>793977</v>
      </c>
      <c r="KG6" s="6">
        <v>81.09</v>
      </c>
      <c r="KH6" s="6">
        <v>741749</v>
      </c>
      <c r="KI6" s="6">
        <v>81.2</v>
      </c>
      <c r="KJ6" s="6">
        <v>671623</v>
      </c>
      <c r="KK6" s="6">
        <v>80.38</v>
      </c>
      <c r="KL6" s="6">
        <v>711944</v>
      </c>
      <c r="KM6" s="6">
        <v>80.16</v>
      </c>
      <c r="KN6" s="6">
        <v>790954</v>
      </c>
      <c r="KO6" s="6">
        <v>81.489999999999995</v>
      </c>
      <c r="KP6" s="6">
        <v>741837</v>
      </c>
      <c r="KQ6" s="6">
        <v>81.290000000000006</v>
      </c>
      <c r="KR6" s="6">
        <v>657396</v>
      </c>
      <c r="KS6" s="6">
        <v>82.04</v>
      </c>
      <c r="KT6" s="6">
        <v>534009</v>
      </c>
      <c r="KU6" s="6">
        <v>81.25</v>
      </c>
      <c r="KV6" s="6">
        <v>778493</v>
      </c>
      <c r="KW6" s="6">
        <v>81.75</v>
      </c>
      <c r="KX6" s="6">
        <v>707226</v>
      </c>
      <c r="KY6" s="6">
        <v>79.86</v>
      </c>
      <c r="KZ6" s="6">
        <v>709479</v>
      </c>
      <c r="LA6" s="6">
        <v>80.510000000000005</v>
      </c>
      <c r="LB6" s="6">
        <v>378726</v>
      </c>
      <c r="LC6" s="6">
        <v>81.37</v>
      </c>
      <c r="LD6" s="6">
        <v>313873</v>
      </c>
      <c r="LE6" s="6">
        <v>81.67</v>
      </c>
      <c r="LF6" s="6">
        <v>308065</v>
      </c>
      <c r="LG6" s="6">
        <v>81.22</v>
      </c>
      <c r="LH6" s="6">
        <v>311677</v>
      </c>
      <c r="LI6" s="6">
        <v>81.17</v>
      </c>
      <c r="LJ6" s="6">
        <v>201351</v>
      </c>
      <c r="LK6" s="6">
        <v>81.739999999999995</v>
      </c>
      <c r="LL6" s="6">
        <v>102762</v>
      </c>
      <c r="LM6" s="6">
        <v>79.69</v>
      </c>
      <c r="LN6" s="25"/>
      <c r="LO6" s="25"/>
      <c r="LP6" s="6">
        <v>248287</v>
      </c>
      <c r="LQ6" s="6">
        <v>81.489999999999995</v>
      </c>
      <c r="LR6" s="6">
        <v>326467</v>
      </c>
      <c r="LS6" s="6">
        <v>81.72</v>
      </c>
      <c r="LT6" s="6">
        <v>233396</v>
      </c>
      <c r="LU6" s="6">
        <v>82.09</v>
      </c>
      <c r="LV6" s="6">
        <v>176279</v>
      </c>
      <c r="LW6" s="6">
        <v>80.900000000000006</v>
      </c>
      <c r="LX6" s="6">
        <v>671318</v>
      </c>
      <c r="LY6" s="6">
        <v>80.45</v>
      </c>
      <c r="LZ6" s="6">
        <v>674134</v>
      </c>
      <c r="MA6" s="6">
        <v>81.209999999999994</v>
      </c>
      <c r="MB6" s="6">
        <v>605362</v>
      </c>
      <c r="MC6" s="6">
        <v>80.44</v>
      </c>
      <c r="MD6" s="6">
        <v>612190</v>
      </c>
      <c r="ME6" s="6">
        <v>81.349999999999994</v>
      </c>
      <c r="MF6" s="6">
        <v>688370</v>
      </c>
      <c r="MG6" s="6">
        <v>81.36</v>
      </c>
      <c r="MH6" s="6">
        <v>601917</v>
      </c>
      <c r="MI6" s="6">
        <v>81.290000000000006</v>
      </c>
      <c r="MJ6" s="6">
        <v>317568</v>
      </c>
      <c r="MK6" s="6">
        <v>82.37</v>
      </c>
      <c r="ML6" s="6">
        <v>645399</v>
      </c>
      <c r="MM6" s="6">
        <v>81.040000000000006</v>
      </c>
      <c r="MN6" s="6">
        <v>461302</v>
      </c>
      <c r="MO6" s="6">
        <v>81.02</v>
      </c>
      <c r="MP6" s="6">
        <v>97113</v>
      </c>
      <c r="MQ6" s="6">
        <v>79.8</v>
      </c>
      <c r="MR6" s="6">
        <v>607750</v>
      </c>
      <c r="MS6" s="6">
        <v>81.45</v>
      </c>
      <c r="MT6" s="6">
        <v>783356</v>
      </c>
      <c r="MU6" s="6">
        <v>80.98</v>
      </c>
      <c r="MV6" s="6">
        <v>694601</v>
      </c>
      <c r="MW6" s="6">
        <v>79.5</v>
      </c>
      <c r="MX6" s="6">
        <v>698120</v>
      </c>
      <c r="MY6" s="6">
        <v>80.400000000000006</v>
      </c>
      <c r="MZ6" s="6">
        <v>722610</v>
      </c>
      <c r="NA6" s="6">
        <v>80.459999999999994</v>
      </c>
      <c r="NB6" s="6">
        <v>647969</v>
      </c>
      <c r="NC6" s="6">
        <v>81.709999999999994</v>
      </c>
      <c r="ND6" s="6">
        <v>538761</v>
      </c>
      <c r="NE6" s="6">
        <v>80.64</v>
      </c>
      <c r="NF6" s="6">
        <v>679355</v>
      </c>
      <c r="NG6" s="6">
        <v>81.95</v>
      </c>
      <c r="NH6" s="6">
        <v>648064</v>
      </c>
      <c r="NI6" s="6">
        <v>81.63</v>
      </c>
      <c r="NJ6" s="6">
        <v>695757</v>
      </c>
      <c r="NK6" s="6">
        <v>81.709999999999994</v>
      </c>
      <c r="NL6" s="6">
        <v>663442</v>
      </c>
      <c r="NM6" s="6">
        <v>81.52</v>
      </c>
      <c r="NN6" s="6">
        <v>678985</v>
      </c>
      <c r="NO6" s="6">
        <v>81.22</v>
      </c>
      <c r="NP6" s="6">
        <v>639330</v>
      </c>
      <c r="NQ6" s="6">
        <v>81.96</v>
      </c>
      <c r="NR6" s="6">
        <v>636920</v>
      </c>
      <c r="NS6" s="6">
        <v>80.599999999999994</v>
      </c>
      <c r="NT6" s="6">
        <v>807799</v>
      </c>
      <c r="NU6" s="6">
        <v>81.760000000000005</v>
      </c>
      <c r="NV6" s="6">
        <v>849742</v>
      </c>
      <c r="NW6" s="6">
        <v>81.53</v>
      </c>
      <c r="NX6" s="6">
        <v>762980</v>
      </c>
      <c r="NY6" s="6">
        <v>81.98</v>
      </c>
      <c r="NZ6" s="6">
        <v>734662</v>
      </c>
      <c r="OA6" s="6">
        <v>81.58</v>
      </c>
      <c r="OB6" s="6">
        <v>796583</v>
      </c>
      <c r="OC6" s="6">
        <v>81.13</v>
      </c>
      <c r="OD6" s="6">
        <v>730488</v>
      </c>
      <c r="OE6" s="6">
        <v>82.11</v>
      </c>
      <c r="OF6" s="6">
        <v>706025</v>
      </c>
      <c r="OG6" s="6">
        <v>81.260000000000005</v>
      </c>
      <c r="OH6" s="6">
        <v>761211</v>
      </c>
      <c r="OI6" s="6">
        <v>82.09</v>
      </c>
      <c r="OJ6" s="6">
        <v>7816141</v>
      </c>
      <c r="OK6" s="6">
        <v>53.86</v>
      </c>
      <c r="OL6" s="6">
        <v>728867</v>
      </c>
      <c r="OM6" s="6">
        <v>81.83</v>
      </c>
      <c r="ON6" s="6">
        <v>7411439</v>
      </c>
      <c r="OO6" s="6">
        <v>54.09</v>
      </c>
      <c r="OP6" s="6">
        <v>769487</v>
      </c>
      <c r="OQ6">
        <v>81.34</v>
      </c>
      <c r="OR6" s="6">
        <v>672525</v>
      </c>
      <c r="OS6">
        <v>81.95</v>
      </c>
      <c r="OT6" s="6">
        <v>714582</v>
      </c>
      <c r="OU6">
        <v>80.83</v>
      </c>
      <c r="OV6" s="6">
        <v>816150</v>
      </c>
      <c r="OW6">
        <v>81.12</v>
      </c>
      <c r="OX6" s="1">
        <v>762562</v>
      </c>
      <c r="OY6" s="1">
        <v>81.260000000000005</v>
      </c>
      <c r="OZ6">
        <v>81.05</v>
      </c>
      <c r="PA6">
        <v>81.900000000000006</v>
      </c>
      <c r="PC6">
        <v>81.900000000000006</v>
      </c>
      <c r="PD6">
        <v>732470</v>
      </c>
      <c r="PE6">
        <v>80.88</v>
      </c>
      <c r="PF6">
        <v>728707</v>
      </c>
      <c r="PG6">
        <v>81.58</v>
      </c>
      <c r="PH6">
        <v>691434</v>
      </c>
      <c r="PI6">
        <v>80.760000000000005</v>
      </c>
      <c r="PJ6">
        <v>745431</v>
      </c>
      <c r="PK6">
        <v>81.96</v>
      </c>
      <c r="PL6">
        <v>8192444</v>
      </c>
      <c r="PM6">
        <v>53.91</v>
      </c>
      <c r="PN6">
        <v>706812</v>
      </c>
      <c r="PO6">
        <v>81.819999999999993</v>
      </c>
      <c r="PP6">
        <v>728766</v>
      </c>
      <c r="PQ6">
        <v>82.1</v>
      </c>
      <c r="PR6">
        <v>796527</v>
      </c>
      <c r="PS6">
        <v>81.09</v>
      </c>
      <c r="PT6">
        <v>754739</v>
      </c>
      <c r="PU6">
        <v>81.64</v>
      </c>
      <c r="PV6" s="6">
        <v>724476</v>
      </c>
      <c r="PW6" s="6">
        <v>80.84</v>
      </c>
      <c r="PX6">
        <v>779419</v>
      </c>
      <c r="PY6">
        <v>81.150000000000006</v>
      </c>
      <c r="PZ6" s="6">
        <v>799431</v>
      </c>
      <c r="QA6" s="6">
        <v>81.34</v>
      </c>
      <c r="QB6">
        <v>727150</v>
      </c>
      <c r="QC6">
        <v>82.11</v>
      </c>
      <c r="QD6">
        <v>746072</v>
      </c>
      <c r="QE6">
        <v>82.09</v>
      </c>
      <c r="QF6">
        <v>806459</v>
      </c>
      <c r="QG6">
        <v>80.790000000000006</v>
      </c>
      <c r="QH6">
        <v>744836</v>
      </c>
      <c r="QI6">
        <v>81.540000000000006</v>
      </c>
      <c r="QJ6">
        <v>706686</v>
      </c>
      <c r="QK6">
        <v>80.67</v>
      </c>
      <c r="QL6">
        <v>791301</v>
      </c>
      <c r="QM6">
        <v>82.03</v>
      </c>
      <c r="QN6">
        <v>806789</v>
      </c>
      <c r="QO6">
        <v>81.739999999999995</v>
      </c>
      <c r="QP6" s="6">
        <v>744172</v>
      </c>
      <c r="QQ6" s="6">
        <v>82.08</v>
      </c>
      <c r="QR6">
        <v>722356</v>
      </c>
      <c r="QS6">
        <v>82.43</v>
      </c>
      <c r="QT6" s="6">
        <v>803409</v>
      </c>
      <c r="QU6" s="6">
        <v>81.23</v>
      </c>
      <c r="QV6" s="6">
        <v>799956</v>
      </c>
      <c r="QW6" s="6">
        <v>81.42</v>
      </c>
      <c r="QX6" s="6">
        <v>736629</v>
      </c>
      <c r="QY6" s="6">
        <v>80.67</v>
      </c>
      <c r="QZ6">
        <v>802047</v>
      </c>
      <c r="RA6">
        <v>81.239999999999995</v>
      </c>
      <c r="RB6">
        <v>839255</v>
      </c>
      <c r="RC6">
        <v>82.11</v>
      </c>
      <c r="RD6" s="6">
        <v>763290</v>
      </c>
      <c r="RE6" s="6">
        <v>81.95</v>
      </c>
      <c r="RF6" s="6">
        <v>778764</v>
      </c>
      <c r="RG6" s="6">
        <v>82.12</v>
      </c>
      <c r="RH6" s="6">
        <v>832008</v>
      </c>
      <c r="RI6" s="6">
        <v>81.58</v>
      </c>
      <c r="RJ6" s="6">
        <v>776568</v>
      </c>
      <c r="RK6" s="6">
        <v>81.87</v>
      </c>
      <c r="RL6" s="6">
        <v>734444</v>
      </c>
      <c r="RM6" s="6">
        <v>80.739999999999995</v>
      </c>
      <c r="RN6">
        <v>811350</v>
      </c>
      <c r="RO6">
        <v>82.02</v>
      </c>
      <c r="RP6" s="6">
        <v>825110</v>
      </c>
      <c r="RQ6" s="6">
        <v>82.14</v>
      </c>
      <c r="RR6" s="6">
        <v>756869</v>
      </c>
      <c r="RS6" s="6">
        <v>82.12</v>
      </c>
      <c r="RT6" s="1">
        <v>785198</v>
      </c>
      <c r="RU6" s="1">
        <v>81.900000000000006</v>
      </c>
      <c r="RV6" s="1">
        <v>841154</v>
      </c>
      <c r="RW6" s="1">
        <v>81.39</v>
      </c>
      <c r="RX6" s="1">
        <v>785684</v>
      </c>
      <c r="RY6" s="1">
        <v>81.25</v>
      </c>
      <c r="RZ6">
        <v>718267</v>
      </c>
      <c r="SA6">
        <v>80.22</v>
      </c>
      <c r="SB6">
        <v>833267</v>
      </c>
      <c r="SC6">
        <v>81.739999999999995</v>
      </c>
      <c r="SD6">
        <v>850850</v>
      </c>
      <c r="SE6">
        <v>81.849999999999994</v>
      </c>
      <c r="SF6">
        <v>758830</v>
      </c>
      <c r="SG6">
        <v>81.900000000000006</v>
      </c>
      <c r="SH6" s="6">
        <v>8363927</v>
      </c>
      <c r="SI6" s="6">
        <v>53.95</v>
      </c>
      <c r="SJ6">
        <v>832718</v>
      </c>
      <c r="SK6">
        <v>81.36</v>
      </c>
      <c r="SL6">
        <v>802506</v>
      </c>
      <c r="SM6">
        <v>81.680000000000007</v>
      </c>
      <c r="SN6">
        <v>751516</v>
      </c>
      <c r="SO6">
        <v>80.489999999999995</v>
      </c>
      <c r="SP6">
        <v>833287</v>
      </c>
      <c r="SQ6">
        <v>81.599999999999994</v>
      </c>
      <c r="SR6">
        <v>750512</v>
      </c>
      <c r="SS6">
        <v>81.88</v>
      </c>
      <c r="ST6">
        <v>769831</v>
      </c>
      <c r="SU6">
        <v>81.78</v>
      </c>
      <c r="SV6">
        <v>780223</v>
      </c>
      <c r="SW6">
        <v>82.69</v>
      </c>
      <c r="SX6">
        <v>857705</v>
      </c>
      <c r="SY6">
        <v>81.75</v>
      </c>
      <c r="SZ6">
        <v>776491</v>
      </c>
      <c r="TA6">
        <v>81.760000000000005</v>
      </c>
      <c r="TB6">
        <v>721052</v>
      </c>
      <c r="TC6">
        <v>81.010000000000005</v>
      </c>
      <c r="TD6">
        <v>784625</v>
      </c>
      <c r="TE6">
        <v>81.75</v>
      </c>
      <c r="TF6">
        <v>814163</v>
      </c>
      <c r="TG6">
        <v>81.849999999999994</v>
      </c>
      <c r="TH6">
        <v>725642</v>
      </c>
      <c r="TI6">
        <v>81.760000000000005</v>
      </c>
      <c r="TJ6">
        <v>758261</v>
      </c>
      <c r="TK6">
        <v>82.5</v>
      </c>
      <c r="TL6">
        <v>766569</v>
      </c>
      <c r="TM6">
        <v>81.96</v>
      </c>
      <c r="TN6">
        <v>657243</v>
      </c>
      <c r="TO6">
        <v>82.29</v>
      </c>
      <c r="TP6">
        <v>764712</v>
      </c>
      <c r="TQ6">
        <v>80.94</v>
      </c>
      <c r="TR6">
        <v>777291</v>
      </c>
      <c r="TS6">
        <v>81.78</v>
      </c>
      <c r="TT6">
        <v>837516</v>
      </c>
      <c r="TU6">
        <v>82.1</v>
      </c>
      <c r="TV6">
        <v>738357</v>
      </c>
      <c r="TW6">
        <v>81.83</v>
      </c>
      <c r="TX6" s="39">
        <v>738916</v>
      </c>
      <c r="TY6" s="39">
        <v>82.59</v>
      </c>
      <c r="TZ6">
        <v>791532</v>
      </c>
      <c r="UA6">
        <v>82.22</v>
      </c>
      <c r="UB6">
        <v>754351</v>
      </c>
      <c r="UC6">
        <v>82.2</v>
      </c>
      <c r="UD6">
        <v>701428</v>
      </c>
      <c r="UE6">
        <v>81.58</v>
      </c>
      <c r="UF6">
        <v>757406</v>
      </c>
      <c r="UG6">
        <v>82.56</v>
      </c>
      <c r="UH6">
        <v>782423</v>
      </c>
      <c r="UI6">
        <v>82.29</v>
      </c>
      <c r="UJ6">
        <v>722711</v>
      </c>
      <c r="UK6">
        <v>81.86</v>
      </c>
      <c r="UL6">
        <v>734514</v>
      </c>
      <c r="UM6">
        <v>82.51</v>
      </c>
      <c r="UN6">
        <v>920</v>
      </c>
      <c r="UO6">
        <v>81.849999999999994</v>
      </c>
      <c r="UP6" s="6"/>
      <c r="UQ6" s="6"/>
      <c r="UR6">
        <v>96759</v>
      </c>
      <c r="US6">
        <v>81.61</v>
      </c>
      <c r="UT6">
        <v>465258</v>
      </c>
      <c r="UU6">
        <v>81.06</v>
      </c>
      <c r="UV6">
        <v>802345</v>
      </c>
      <c r="UW6">
        <v>82.4</v>
      </c>
      <c r="UX6">
        <v>714671</v>
      </c>
      <c r="UY6">
        <v>82.62</v>
      </c>
      <c r="UZ6">
        <v>731832</v>
      </c>
      <c r="VA6">
        <v>83.16</v>
      </c>
      <c r="VB6">
        <v>817171</v>
      </c>
      <c r="VC6">
        <v>82.02</v>
      </c>
      <c r="VD6">
        <v>754834</v>
      </c>
      <c r="VE6">
        <v>82.14</v>
      </c>
      <c r="VF6">
        <v>607279</v>
      </c>
      <c r="VG6">
        <v>81.78</v>
      </c>
      <c r="VH6">
        <v>741152</v>
      </c>
      <c r="VI6">
        <v>82.76</v>
      </c>
      <c r="VJ6">
        <v>724676</v>
      </c>
      <c r="VK6">
        <v>82.83</v>
      </c>
      <c r="VL6">
        <v>710832</v>
      </c>
      <c r="VM6">
        <v>82.57</v>
      </c>
      <c r="VN6">
        <v>702547</v>
      </c>
      <c r="VO6">
        <v>82.54</v>
      </c>
      <c r="VP6">
        <v>781976</v>
      </c>
      <c r="VQ6">
        <v>82.12</v>
      </c>
      <c r="VR6">
        <v>761145</v>
      </c>
      <c r="VS6">
        <v>82.15</v>
      </c>
      <c r="VT6">
        <v>697819</v>
      </c>
      <c r="VU6">
        <v>81.52</v>
      </c>
      <c r="VV6">
        <v>717393</v>
      </c>
      <c r="VW6">
        <v>82.68</v>
      </c>
      <c r="VX6">
        <v>775116</v>
      </c>
      <c r="VY6">
        <v>82.35</v>
      </c>
      <c r="VZ6">
        <v>688795</v>
      </c>
      <c r="WA6">
        <v>82.76</v>
      </c>
      <c r="WB6">
        <v>703969</v>
      </c>
      <c r="WC6">
        <v>82.31</v>
      </c>
      <c r="WD6">
        <v>786738</v>
      </c>
      <c r="WE6">
        <v>81.84</v>
      </c>
      <c r="WF6">
        <v>794827</v>
      </c>
      <c r="WG6">
        <v>81.95</v>
      </c>
      <c r="WH6">
        <v>744842</v>
      </c>
      <c r="WI6">
        <v>81.099999999999994</v>
      </c>
      <c r="WJ6">
        <v>710270</v>
      </c>
      <c r="WK6">
        <v>82.66</v>
      </c>
      <c r="WL6">
        <v>837339</v>
      </c>
      <c r="WM6">
        <v>82.12</v>
      </c>
      <c r="WN6">
        <v>704251</v>
      </c>
      <c r="WO6">
        <v>82.38</v>
      </c>
      <c r="WP6">
        <v>725977</v>
      </c>
      <c r="WQ6">
        <v>82.73</v>
      </c>
      <c r="WR6">
        <v>794372</v>
      </c>
      <c r="WS6">
        <v>80.95</v>
      </c>
      <c r="WT6">
        <v>762627</v>
      </c>
      <c r="WU6">
        <v>82.11</v>
      </c>
      <c r="WV6">
        <v>684652</v>
      </c>
      <c r="WW6">
        <v>81.209999999999994</v>
      </c>
      <c r="WX6" s="10">
        <v>782532</v>
      </c>
      <c r="WY6" s="44">
        <v>83.709379999999996</v>
      </c>
      <c r="WZ6">
        <v>764327</v>
      </c>
      <c r="XA6">
        <v>81.760000000000005</v>
      </c>
      <c r="XB6">
        <v>679988</v>
      </c>
      <c r="XC6">
        <v>81.66</v>
      </c>
      <c r="XD6">
        <v>685216</v>
      </c>
      <c r="XE6">
        <v>82.37</v>
      </c>
      <c r="XF6">
        <v>762890</v>
      </c>
      <c r="XG6">
        <v>81.209999999999994</v>
      </c>
      <c r="XH6">
        <v>742617</v>
      </c>
      <c r="XI6">
        <v>82.18</v>
      </c>
      <c r="XJ6">
        <v>735484</v>
      </c>
      <c r="XK6">
        <v>81.09</v>
      </c>
      <c r="XL6">
        <v>733683</v>
      </c>
      <c r="XM6">
        <v>81.63</v>
      </c>
      <c r="XN6">
        <v>782212</v>
      </c>
      <c r="XO6">
        <v>81.760000000000005</v>
      </c>
      <c r="XP6">
        <v>714256</v>
      </c>
      <c r="XQ6">
        <v>82.2</v>
      </c>
      <c r="XR6">
        <v>716346</v>
      </c>
      <c r="XS6">
        <v>80.95</v>
      </c>
      <c r="XT6">
        <v>728337</v>
      </c>
      <c r="XU6">
        <v>80.709999999999994</v>
      </c>
      <c r="XV6">
        <v>396370</v>
      </c>
      <c r="XW6">
        <v>82.14</v>
      </c>
      <c r="XX6">
        <v>640006</v>
      </c>
      <c r="XY6">
        <v>80.08</v>
      </c>
      <c r="XZ6">
        <v>711547</v>
      </c>
      <c r="YA6">
        <v>81.98</v>
      </c>
      <c r="YB6">
        <v>735572</v>
      </c>
      <c r="YC6">
        <v>82.44</v>
      </c>
      <c r="YD6">
        <v>650014</v>
      </c>
      <c r="YE6">
        <v>81.489999999999995</v>
      </c>
      <c r="YF6">
        <v>668314</v>
      </c>
      <c r="YG6">
        <v>82.63</v>
      </c>
      <c r="YH6">
        <v>726295</v>
      </c>
      <c r="YI6">
        <v>82.09</v>
      </c>
      <c r="YJ6">
        <v>722417</v>
      </c>
      <c r="YK6">
        <v>82.58</v>
      </c>
      <c r="YL6">
        <v>639943</v>
      </c>
      <c r="YM6">
        <v>80.84</v>
      </c>
      <c r="YN6">
        <v>712452</v>
      </c>
      <c r="YO6">
        <v>82.49</v>
      </c>
      <c r="YP6">
        <v>742421</v>
      </c>
      <c r="YQ6">
        <v>82.55</v>
      </c>
      <c r="YR6">
        <v>670176</v>
      </c>
      <c r="YS6">
        <v>82.3</v>
      </c>
      <c r="YT6">
        <v>676430</v>
      </c>
      <c r="YU6">
        <v>81.78</v>
      </c>
      <c r="YV6">
        <v>740717</v>
      </c>
      <c r="YW6">
        <v>81.790000000000006</v>
      </c>
      <c r="YX6">
        <v>730654</v>
      </c>
      <c r="YY6">
        <v>81.48</v>
      </c>
      <c r="YZ6">
        <v>667360</v>
      </c>
      <c r="ZA6">
        <v>80.61</v>
      </c>
      <c r="ZB6">
        <v>724376</v>
      </c>
      <c r="ZC6">
        <v>81.73</v>
      </c>
      <c r="ZD6">
        <v>735973</v>
      </c>
      <c r="ZE6">
        <v>81.58</v>
      </c>
      <c r="ZF6">
        <v>693242</v>
      </c>
      <c r="ZG6">
        <v>82.09</v>
      </c>
      <c r="ZH6">
        <v>680215</v>
      </c>
      <c r="ZI6">
        <v>81.91</v>
      </c>
      <c r="ZJ6">
        <v>749087</v>
      </c>
      <c r="ZK6">
        <v>81.680000000000007</v>
      </c>
      <c r="ZL6">
        <v>741582</v>
      </c>
      <c r="ZM6">
        <v>82.1</v>
      </c>
      <c r="ZN6">
        <v>597581</v>
      </c>
      <c r="ZO6">
        <v>73.09</v>
      </c>
      <c r="ZP6">
        <v>709530</v>
      </c>
      <c r="ZQ6">
        <v>81.72</v>
      </c>
      <c r="ZR6" s="6">
        <v>821353</v>
      </c>
      <c r="ZS6" s="6">
        <v>81.83</v>
      </c>
      <c r="ZT6">
        <v>633532</v>
      </c>
      <c r="ZU6">
        <v>82.15</v>
      </c>
      <c r="ZV6">
        <v>2019</v>
      </c>
      <c r="ZW6">
        <v>79.48</v>
      </c>
      <c r="ZX6">
        <v>746543</v>
      </c>
      <c r="ZY6">
        <v>81.09</v>
      </c>
      <c r="ZZ6">
        <v>727628</v>
      </c>
      <c r="AAA6">
        <v>81.709999999999994</v>
      </c>
      <c r="AAB6">
        <v>667491</v>
      </c>
      <c r="AAC6">
        <v>81.25</v>
      </c>
      <c r="AAD6">
        <v>726551</v>
      </c>
      <c r="AAE6">
        <v>82.01</v>
      </c>
      <c r="AAF6">
        <v>748557</v>
      </c>
      <c r="AAG6">
        <v>81.42</v>
      </c>
      <c r="AAH6">
        <v>678338</v>
      </c>
      <c r="AAI6">
        <v>79.62</v>
      </c>
      <c r="AAJ6">
        <v>708070</v>
      </c>
      <c r="AAK6">
        <v>81.93</v>
      </c>
      <c r="AAL6" s="6"/>
      <c r="AAM6" s="6"/>
      <c r="AAN6" s="6"/>
      <c r="AAO6" s="6"/>
      <c r="AAP6" s="6"/>
      <c r="AAQ6" s="6"/>
      <c r="AAR6" s="6"/>
      <c r="AAS6" s="6"/>
      <c r="AAT6" s="6"/>
      <c r="AAU6" s="6"/>
      <c r="AAV6" s="6"/>
      <c r="AAW6" s="6"/>
      <c r="AAX6" s="6"/>
      <c r="AAY6" s="6"/>
      <c r="AAZ6" s="6"/>
      <c r="ABA6" s="6"/>
      <c r="ABF6">
        <v>692538</v>
      </c>
      <c r="ABG6">
        <v>78.66</v>
      </c>
      <c r="ABH6">
        <v>758169</v>
      </c>
      <c r="ABI6">
        <v>80.48</v>
      </c>
      <c r="ABJ6">
        <v>745038</v>
      </c>
      <c r="ABK6">
        <v>81.67</v>
      </c>
      <c r="ABL6">
        <v>716266</v>
      </c>
      <c r="ABM6">
        <v>81.8</v>
      </c>
      <c r="ABN6">
        <v>774575</v>
      </c>
      <c r="ABO6">
        <v>81.42</v>
      </c>
      <c r="ABP6">
        <v>749334</v>
      </c>
      <c r="ABQ6">
        <v>81.64</v>
      </c>
      <c r="ABR6">
        <v>676362</v>
      </c>
      <c r="ABS6">
        <v>80.3</v>
      </c>
      <c r="ABT6">
        <v>771633</v>
      </c>
      <c r="ABU6">
        <v>82.07</v>
      </c>
      <c r="ABV6">
        <v>769633</v>
      </c>
      <c r="ABW6">
        <v>81.849999999999994</v>
      </c>
      <c r="ABX6">
        <v>718590</v>
      </c>
      <c r="ABY6">
        <v>81.7</v>
      </c>
      <c r="ABZ6">
        <v>722414</v>
      </c>
      <c r="ACA6">
        <v>81.849999999999994</v>
      </c>
      <c r="ACB6">
        <v>790632</v>
      </c>
      <c r="ACC6">
        <v>81.069999999999993</v>
      </c>
      <c r="ACD6">
        <v>712306</v>
      </c>
      <c r="ACE6">
        <v>81.91</v>
      </c>
      <c r="ACF6">
        <v>691380</v>
      </c>
      <c r="ACG6">
        <v>80.760000000000005</v>
      </c>
      <c r="ACH6">
        <v>746516</v>
      </c>
      <c r="ACI6">
        <v>81.91</v>
      </c>
      <c r="ACJ6">
        <v>761058</v>
      </c>
      <c r="ACK6">
        <v>81.98</v>
      </c>
      <c r="ACL6">
        <v>709168</v>
      </c>
      <c r="ACM6">
        <v>81.66</v>
      </c>
      <c r="ACN6">
        <v>688060</v>
      </c>
      <c r="ACO6">
        <v>81.38</v>
      </c>
      <c r="ACP6">
        <v>781369</v>
      </c>
      <c r="ACQ6">
        <v>81.62</v>
      </c>
      <c r="ACR6">
        <v>753523</v>
      </c>
      <c r="ACS6">
        <v>81.56</v>
      </c>
      <c r="ACT6">
        <v>695054</v>
      </c>
      <c r="ACU6">
        <v>80.89</v>
      </c>
      <c r="ACV6">
        <v>750012</v>
      </c>
      <c r="ACW6">
        <v>81.56</v>
      </c>
      <c r="ACX6">
        <v>751663</v>
      </c>
      <c r="ACY6">
        <v>81.47</v>
      </c>
      <c r="ACZ6">
        <v>696546</v>
      </c>
      <c r="ADA6">
        <v>82.07</v>
      </c>
      <c r="ADB6">
        <v>700857</v>
      </c>
      <c r="ADC6">
        <v>82.03</v>
      </c>
      <c r="ADD6">
        <v>766132</v>
      </c>
      <c r="ADE6">
        <v>81.58</v>
      </c>
      <c r="ADF6">
        <v>737424</v>
      </c>
      <c r="ADG6">
        <v>81.75</v>
      </c>
      <c r="ADH6">
        <v>665642</v>
      </c>
      <c r="ADI6">
        <v>81.16</v>
      </c>
      <c r="ADJ6">
        <v>688247</v>
      </c>
      <c r="ADK6">
        <v>82.18</v>
      </c>
      <c r="ADL6">
        <v>786393</v>
      </c>
      <c r="ADM6">
        <v>81.62</v>
      </c>
      <c r="ADN6">
        <v>697870</v>
      </c>
      <c r="ADO6">
        <v>81.900000000000006</v>
      </c>
      <c r="ADP6">
        <v>698541</v>
      </c>
      <c r="ADQ6">
        <v>82.48</v>
      </c>
      <c r="ADR6">
        <v>748453</v>
      </c>
      <c r="ADS6">
        <v>81.38</v>
      </c>
      <c r="ADT6">
        <v>697105</v>
      </c>
      <c r="ADU6">
        <v>81.599999999999994</v>
      </c>
      <c r="ADV6">
        <v>711044</v>
      </c>
      <c r="ADW6">
        <v>80.52</v>
      </c>
      <c r="ADX6">
        <v>751765</v>
      </c>
      <c r="ADY6">
        <v>81.96</v>
      </c>
      <c r="ADZ6">
        <v>776074</v>
      </c>
      <c r="AEA6">
        <v>81.69</v>
      </c>
      <c r="AEB6">
        <v>663290</v>
      </c>
      <c r="AEC6">
        <v>82.08</v>
      </c>
      <c r="AED6">
        <v>744106</v>
      </c>
      <c r="AEE6">
        <v>82.27</v>
      </c>
      <c r="AEF6">
        <v>795201</v>
      </c>
      <c r="AEG6">
        <v>81.93</v>
      </c>
      <c r="AEH6">
        <v>764001</v>
      </c>
      <c r="AEI6">
        <v>81.78</v>
      </c>
      <c r="AEJ6">
        <v>652841</v>
      </c>
      <c r="AEK6">
        <v>81.010000000000005</v>
      </c>
      <c r="AEL6">
        <v>763726</v>
      </c>
      <c r="AEM6">
        <v>80.7</v>
      </c>
      <c r="AEN6">
        <v>779826</v>
      </c>
      <c r="AEO6">
        <v>82.17</v>
      </c>
      <c r="AEP6">
        <v>716469</v>
      </c>
      <c r="AEQ6">
        <v>81.84</v>
      </c>
      <c r="AER6">
        <v>2585</v>
      </c>
      <c r="AES6">
        <v>81.28</v>
      </c>
      <c r="AET6">
        <v>761865</v>
      </c>
      <c r="AEU6">
        <v>81.569999999999993</v>
      </c>
      <c r="AEV6">
        <v>749632</v>
      </c>
      <c r="AEW6">
        <v>81.91</v>
      </c>
      <c r="AEX6">
        <v>679420</v>
      </c>
      <c r="AEY6">
        <v>81.25</v>
      </c>
      <c r="AEZ6">
        <v>729358</v>
      </c>
      <c r="AFA6">
        <v>82.38</v>
      </c>
      <c r="AFB6">
        <v>775143</v>
      </c>
      <c r="AFC6">
        <v>82.27</v>
      </c>
      <c r="AFD6">
        <v>694346</v>
      </c>
      <c r="AFE6">
        <v>82.67</v>
      </c>
      <c r="AFF6">
        <v>706474</v>
      </c>
      <c r="AFG6">
        <v>82.37</v>
      </c>
      <c r="AFH6">
        <v>778164</v>
      </c>
      <c r="AFI6">
        <v>81.900000000000006</v>
      </c>
      <c r="AFJ6">
        <v>753839</v>
      </c>
      <c r="AFK6">
        <v>82.07</v>
      </c>
      <c r="AFL6">
        <v>682984</v>
      </c>
      <c r="AFM6">
        <v>81.47</v>
      </c>
      <c r="AFN6">
        <v>749056</v>
      </c>
      <c r="AFO6">
        <v>82.09</v>
      </c>
      <c r="AFP6">
        <v>740193</v>
      </c>
      <c r="AFQ6">
        <v>81.98</v>
      </c>
      <c r="AFR6">
        <v>685687</v>
      </c>
      <c r="AFS6">
        <v>82.64</v>
      </c>
      <c r="AFT6">
        <v>710028</v>
      </c>
      <c r="AFU6">
        <v>82.25</v>
      </c>
      <c r="AFV6">
        <v>757595</v>
      </c>
      <c r="AFW6">
        <v>82.14</v>
      </c>
      <c r="AFX6">
        <v>748958</v>
      </c>
      <c r="AFY6">
        <v>82.07</v>
      </c>
      <c r="AFZ6">
        <v>610192</v>
      </c>
      <c r="AGA6">
        <v>80.900000000000006</v>
      </c>
      <c r="AGB6">
        <v>392327</v>
      </c>
      <c r="AGC6">
        <v>83.22</v>
      </c>
      <c r="AGD6">
        <v>386000</v>
      </c>
      <c r="AGE6">
        <v>83.38</v>
      </c>
      <c r="AGF6">
        <v>359527</v>
      </c>
      <c r="AGG6">
        <v>83.78</v>
      </c>
      <c r="AGH6">
        <v>354910</v>
      </c>
      <c r="AGI6">
        <v>83.49</v>
      </c>
      <c r="AGJ6">
        <v>805115</v>
      </c>
      <c r="AGK6">
        <v>82.27</v>
      </c>
      <c r="AGL6">
        <v>736127</v>
      </c>
      <c r="AGM6">
        <v>81.72</v>
      </c>
      <c r="AGN6">
        <v>2859</v>
      </c>
      <c r="AGO6">
        <v>79.83</v>
      </c>
      <c r="AGP6">
        <v>673737</v>
      </c>
      <c r="AGQ6">
        <v>82.7</v>
      </c>
      <c r="AGR6">
        <v>698000</v>
      </c>
      <c r="AGS6">
        <v>82.92</v>
      </c>
      <c r="AGT6">
        <v>655119</v>
      </c>
      <c r="AGU6">
        <v>83.2</v>
      </c>
      <c r="AGV6">
        <v>629503</v>
      </c>
      <c r="AGW6">
        <v>83.5</v>
      </c>
      <c r="AGX6">
        <v>613465</v>
      </c>
      <c r="AGY6">
        <v>82.93</v>
      </c>
      <c r="AGZ6">
        <v>621973</v>
      </c>
      <c r="AHA6">
        <v>82.79</v>
      </c>
      <c r="AHB6">
        <v>591865</v>
      </c>
      <c r="AHC6">
        <v>82.15</v>
      </c>
      <c r="AHD6">
        <v>660936</v>
      </c>
      <c r="AHE6">
        <v>83.28</v>
      </c>
      <c r="AHF6">
        <v>662718</v>
      </c>
      <c r="AHG6">
        <v>82.76</v>
      </c>
      <c r="AHH6">
        <v>644089</v>
      </c>
      <c r="AHI6">
        <v>82.42</v>
      </c>
      <c r="AHJ6">
        <v>581598</v>
      </c>
      <c r="AHK6">
        <v>82.77</v>
      </c>
      <c r="AHL6">
        <v>676193</v>
      </c>
      <c r="AHM6">
        <v>82.31</v>
      </c>
      <c r="AHN6">
        <v>645716</v>
      </c>
      <c r="AHO6">
        <v>82.2</v>
      </c>
      <c r="AHP6">
        <v>590809</v>
      </c>
      <c r="AHQ6">
        <v>82.61</v>
      </c>
      <c r="AHR6">
        <v>635096</v>
      </c>
      <c r="AHS6">
        <v>83.27</v>
      </c>
      <c r="AHT6">
        <v>677857</v>
      </c>
      <c r="AHU6">
        <v>83.87</v>
      </c>
      <c r="AHV6">
        <v>628254</v>
      </c>
      <c r="AHW6">
        <v>82.7</v>
      </c>
      <c r="AHX6">
        <v>583577</v>
      </c>
      <c r="AHY6">
        <v>82.73</v>
      </c>
      <c r="AHZ6">
        <v>698212</v>
      </c>
      <c r="AIA6">
        <v>81.8</v>
      </c>
      <c r="AIB6">
        <v>660677</v>
      </c>
      <c r="AIC6">
        <v>81.94</v>
      </c>
      <c r="AID6">
        <v>575736</v>
      </c>
      <c r="AIE6">
        <v>81.14</v>
      </c>
      <c r="AIF6">
        <v>594733</v>
      </c>
      <c r="AIG6">
        <v>82.36</v>
      </c>
      <c r="AIH6">
        <v>646990</v>
      </c>
      <c r="AII6">
        <v>82.39</v>
      </c>
      <c r="AIJ6">
        <v>587731</v>
      </c>
      <c r="AIK6">
        <v>82.58</v>
      </c>
      <c r="AIL6">
        <v>591863</v>
      </c>
      <c r="AIM6">
        <v>82.53</v>
      </c>
      <c r="AIN6">
        <v>659807</v>
      </c>
      <c r="AIO6">
        <v>81.92</v>
      </c>
      <c r="AIP6">
        <v>586328</v>
      </c>
      <c r="AIQ6">
        <v>82.13</v>
      </c>
      <c r="AIR6">
        <v>548017</v>
      </c>
      <c r="AIS6">
        <v>81.849999999999994</v>
      </c>
      <c r="AIT6">
        <v>595144</v>
      </c>
      <c r="AIU6">
        <v>83.28</v>
      </c>
      <c r="AIV6">
        <v>783528</v>
      </c>
      <c r="AIW6">
        <v>82.34</v>
      </c>
      <c r="AIX6">
        <v>696554</v>
      </c>
      <c r="AIY6">
        <v>80.489999999999995</v>
      </c>
      <c r="AIZ6">
        <v>510834</v>
      </c>
      <c r="AJA6">
        <v>81.430000000000007</v>
      </c>
      <c r="AJB6">
        <v>698451</v>
      </c>
      <c r="AJC6">
        <v>81.83</v>
      </c>
      <c r="AJD6">
        <v>8213787</v>
      </c>
      <c r="AJE6">
        <v>59.36</v>
      </c>
      <c r="AJF6">
        <v>370541</v>
      </c>
      <c r="AJG6">
        <v>83.73</v>
      </c>
      <c r="AJH6">
        <v>654591</v>
      </c>
      <c r="AJI6">
        <v>83.74</v>
      </c>
      <c r="AJJ6">
        <v>608016</v>
      </c>
      <c r="AJK6">
        <v>83.25</v>
      </c>
      <c r="AJL6">
        <v>590243</v>
      </c>
      <c r="AJM6">
        <v>83.84</v>
      </c>
      <c r="AJN6">
        <v>607141</v>
      </c>
      <c r="AJO6">
        <v>83.7</v>
      </c>
      <c r="AJP6">
        <v>682535</v>
      </c>
      <c r="AJQ6">
        <v>83.04</v>
      </c>
      <c r="AJR6">
        <v>646878</v>
      </c>
      <c r="AJS6">
        <v>83.48</v>
      </c>
      <c r="AJT6">
        <v>564460</v>
      </c>
      <c r="AJU6">
        <v>83.06</v>
      </c>
      <c r="AJV6">
        <v>629116</v>
      </c>
      <c r="AJW6">
        <v>83.39</v>
      </c>
      <c r="AJX6">
        <v>598849</v>
      </c>
      <c r="AJY6">
        <v>83.73</v>
      </c>
      <c r="AJZ6">
        <v>616978</v>
      </c>
      <c r="AKA6">
        <v>83.88</v>
      </c>
      <c r="AKB6">
        <v>582469</v>
      </c>
      <c r="AKC6">
        <v>83.32</v>
      </c>
      <c r="AKD6">
        <v>667441</v>
      </c>
      <c r="AKE6">
        <v>82.08</v>
      </c>
      <c r="AKF6">
        <v>639604</v>
      </c>
      <c r="AKG6">
        <v>83.62</v>
      </c>
      <c r="AKH6">
        <v>554868</v>
      </c>
      <c r="AKI6">
        <v>82.97</v>
      </c>
      <c r="AKJ6">
        <v>597865</v>
      </c>
      <c r="AKK6">
        <v>83.73</v>
      </c>
      <c r="AKL6">
        <v>647630</v>
      </c>
      <c r="AKM6">
        <v>82.65</v>
      </c>
      <c r="AKN6">
        <v>546077</v>
      </c>
      <c r="AKO6">
        <v>83.24</v>
      </c>
      <c r="AKP6">
        <v>591651</v>
      </c>
      <c r="AKQ6">
        <v>83.74</v>
      </c>
      <c r="AKR6">
        <v>667394</v>
      </c>
      <c r="AKS6">
        <v>83.48</v>
      </c>
      <c r="AKT6">
        <v>643571</v>
      </c>
      <c r="AKU6">
        <v>83.6</v>
      </c>
      <c r="AKV6">
        <v>575056</v>
      </c>
      <c r="AKW6">
        <v>82.91</v>
      </c>
      <c r="AKX6">
        <v>596473</v>
      </c>
      <c r="AKY6">
        <v>83.44</v>
      </c>
      <c r="AKZ6">
        <v>681527</v>
      </c>
      <c r="ALA6">
        <v>83.52</v>
      </c>
      <c r="ALB6">
        <v>612501</v>
      </c>
      <c r="ALC6">
        <v>84.07</v>
      </c>
      <c r="ALD6">
        <v>605670</v>
      </c>
      <c r="ALE6">
        <v>83.99</v>
      </c>
      <c r="ALF6">
        <v>686818</v>
      </c>
      <c r="ALG6">
        <v>83.36</v>
      </c>
      <c r="ALH6">
        <v>620851</v>
      </c>
      <c r="ALI6">
        <v>83.42</v>
      </c>
      <c r="ALJ6">
        <v>580012</v>
      </c>
      <c r="ALK6">
        <v>82.68</v>
      </c>
      <c r="ALL6">
        <v>628358</v>
      </c>
      <c r="ALM6">
        <v>83.91</v>
      </c>
      <c r="ALN6">
        <v>664173</v>
      </c>
      <c r="ALO6">
        <v>83.74</v>
      </c>
      <c r="ALP6">
        <v>539292</v>
      </c>
      <c r="ALQ6">
        <v>79.95</v>
      </c>
      <c r="ALR6">
        <v>541030</v>
      </c>
      <c r="ALS6">
        <v>83.91</v>
      </c>
      <c r="ALT6">
        <v>695876</v>
      </c>
      <c r="ALU6">
        <v>83.37</v>
      </c>
      <c r="ALV6">
        <v>629394</v>
      </c>
      <c r="ALW6">
        <v>83.59</v>
      </c>
      <c r="ALX6">
        <v>6882265</v>
      </c>
      <c r="ALY6">
        <v>55.84</v>
      </c>
      <c r="ALZ6">
        <v>602559</v>
      </c>
      <c r="AMA6">
        <v>83.08</v>
      </c>
      <c r="AMB6">
        <v>659047</v>
      </c>
      <c r="AMC6">
        <v>83.49</v>
      </c>
      <c r="AMD6">
        <v>527839</v>
      </c>
      <c r="AME6">
        <v>84.05</v>
      </c>
      <c r="AMF6">
        <v>620597</v>
      </c>
      <c r="AMG6">
        <v>83.88</v>
      </c>
      <c r="AMH6">
        <v>664731</v>
      </c>
      <c r="AMI6">
        <v>83.62</v>
      </c>
      <c r="AMJ6">
        <v>595952</v>
      </c>
      <c r="AMK6">
        <v>84.3</v>
      </c>
      <c r="AML6">
        <v>625546</v>
      </c>
      <c r="AMM6">
        <v>82.77</v>
      </c>
      <c r="AMN6">
        <v>7638606</v>
      </c>
      <c r="AMO6">
        <v>55.91</v>
      </c>
      <c r="AMP6">
        <v>701079</v>
      </c>
      <c r="AMQ6">
        <v>83.94</v>
      </c>
      <c r="AMR6">
        <v>627514</v>
      </c>
      <c r="AMS6">
        <v>84.19</v>
      </c>
      <c r="AMT6">
        <v>626084</v>
      </c>
      <c r="AMU6">
        <v>84.24</v>
      </c>
      <c r="AMV6">
        <v>644900</v>
      </c>
      <c r="AMW6">
        <v>83.38</v>
      </c>
      <c r="AMX6">
        <v>631120</v>
      </c>
      <c r="AMY6">
        <v>83.77</v>
      </c>
      <c r="AMZ6">
        <v>563240</v>
      </c>
      <c r="ANA6">
        <v>82.56</v>
      </c>
      <c r="ANB6">
        <v>645097</v>
      </c>
      <c r="ANC6">
        <v>81.62</v>
      </c>
      <c r="AND6">
        <v>616934</v>
      </c>
      <c r="ANE6">
        <v>79.23</v>
      </c>
      <c r="ANF6">
        <v>564299</v>
      </c>
      <c r="ANG6">
        <v>80.040000000000006</v>
      </c>
      <c r="ANH6">
        <v>562793</v>
      </c>
      <c r="ANI6">
        <v>80.02</v>
      </c>
      <c r="ANJ6">
        <v>605926</v>
      </c>
      <c r="ANK6">
        <v>79.36</v>
      </c>
      <c r="ANL6">
        <v>592601</v>
      </c>
      <c r="ANM6">
        <v>79.56</v>
      </c>
      <c r="ANN6">
        <v>535235</v>
      </c>
      <c r="ANO6">
        <v>78.77</v>
      </c>
      <c r="ANP6">
        <v>590195</v>
      </c>
      <c r="ANQ6">
        <v>79.55</v>
      </c>
      <c r="ANR6">
        <v>604237</v>
      </c>
      <c r="ANS6">
        <v>79.59</v>
      </c>
      <c r="ANT6">
        <v>553866</v>
      </c>
      <c r="ANU6">
        <v>79.680000000000007</v>
      </c>
      <c r="ANV6">
        <v>507904</v>
      </c>
      <c r="ANW6">
        <v>83.83</v>
      </c>
      <c r="ANX6">
        <v>609077</v>
      </c>
      <c r="ANY6">
        <v>82.36</v>
      </c>
      <c r="ANZ6">
        <v>659029</v>
      </c>
      <c r="AOA6">
        <v>82.92</v>
      </c>
      <c r="AOB6">
        <v>605907</v>
      </c>
      <c r="AOC6">
        <v>80.97</v>
      </c>
      <c r="AOD6">
        <v>623510</v>
      </c>
      <c r="AOE6">
        <v>81.760000000000005</v>
      </c>
      <c r="AOF6">
        <v>681744</v>
      </c>
      <c r="AOG6">
        <v>82.58</v>
      </c>
      <c r="AOH6">
        <v>564775</v>
      </c>
      <c r="AOI6">
        <v>83.22</v>
      </c>
      <c r="AOJ6">
        <v>530745</v>
      </c>
      <c r="AOK6">
        <v>82.29</v>
      </c>
      <c r="AOL6">
        <v>610734</v>
      </c>
      <c r="AOM6">
        <v>82.89</v>
      </c>
      <c r="AON6">
        <v>596750</v>
      </c>
      <c r="AOO6">
        <v>83.68</v>
      </c>
      <c r="AOP6">
        <v>560982</v>
      </c>
      <c r="AOQ6">
        <v>82.51</v>
      </c>
      <c r="AOR6">
        <v>597012</v>
      </c>
      <c r="AOS6">
        <v>83.78</v>
      </c>
      <c r="AOT6">
        <v>623011</v>
      </c>
      <c r="AOU6">
        <v>83.98</v>
      </c>
      <c r="AOV6">
        <v>567455</v>
      </c>
      <c r="AOW6">
        <v>83.82</v>
      </c>
      <c r="AOX6">
        <v>538786</v>
      </c>
      <c r="AOY6">
        <v>83.92</v>
      </c>
      <c r="AOZ6">
        <v>631050</v>
      </c>
      <c r="APA6">
        <v>83.23</v>
      </c>
      <c r="APB6">
        <v>602418</v>
      </c>
      <c r="APC6">
        <v>83.32</v>
      </c>
      <c r="APD6">
        <v>540048</v>
      </c>
      <c r="APE6">
        <v>82.78</v>
      </c>
      <c r="APF6">
        <v>604282</v>
      </c>
      <c r="APG6">
        <v>83.94</v>
      </c>
      <c r="APH6">
        <v>626469</v>
      </c>
      <c r="API6">
        <v>83.78</v>
      </c>
      <c r="APJ6">
        <v>558984</v>
      </c>
      <c r="APK6">
        <v>84.03</v>
      </c>
      <c r="APL6">
        <v>570944</v>
      </c>
      <c r="APM6">
        <v>84.06</v>
      </c>
      <c r="APN6">
        <v>616025</v>
      </c>
      <c r="APO6">
        <v>83.29</v>
      </c>
      <c r="APP6" s="1">
        <v>585192</v>
      </c>
      <c r="APQ6" s="1">
        <v>83.32</v>
      </c>
      <c r="APR6" s="1">
        <v>533316</v>
      </c>
      <c r="APS6" s="1">
        <v>82.5</v>
      </c>
      <c r="APT6" s="1">
        <v>638545</v>
      </c>
      <c r="APU6" s="1">
        <v>82.68</v>
      </c>
      <c r="APV6" s="1">
        <v>613732</v>
      </c>
      <c r="APW6" s="1">
        <v>83.58</v>
      </c>
      <c r="APX6" s="1">
        <v>553554</v>
      </c>
      <c r="APY6" s="1">
        <v>83.38</v>
      </c>
      <c r="APZ6" s="9">
        <v>572990</v>
      </c>
      <c r="AQA6" s="9">
        <v>83.76</v>
      </c>
      <c r="AQB6">
        <v>606702</v>
      </c>
      <c r="AQC6">
        <v>83.37</v>
      </c>
      <c r="AQD6">
        <v>535330</v>
      </c>
      <c r="AQE6">
        <v>83.71</v>
      </c>
      <c r="AQF6">
        <v>509621</v>
      </c>
      <c r="AQG6">
        <v>82.29</v>
      </c>
      <c r="AQH6">
        <v>601955</v>
      </c>
      <c r="AQI6">
        <v>83.59</v>
      </c>
      <c r="AQJ6">
        <v>614165</v>
      </c>
      <c r="AQK6">
        <v>83.29</v>
      </c>
      <c r="AQL6">
        <v>546467</v>
      </c>
      <c r="AQM6">
        <v>83.59</v>
      </c>
      <c r="AQN6">
        <v>556476</v>
      </c>
      <c r="AQO6">
        <v>83.86</v>
      </c>
      <c r="AQP6">
        <v>603047</v>
      </c>
      <c r="AQQ6">
        <v>83.21</v>
      </c>
      <c r="AQR6">
        <v>561654</v>
      </c>
      <c r="AQS6">
        <v>83.93</v>
      </c>
      <c r="AQT6">
        <v>524038</v>
      </c>
      <c r="AQU6">
        <v>82.26</v>
      </c>
      <c r="AQV6">
        <v>586167</v>
      </c>
      <c r="AQW6">
        <v>83.75</v>
      </c>
      <c r="AQX6">
        <v>612198</v>
      </c>
      <c r="AQY6">
        <v>83.85</v>
      </c>
      <c r="AQZ6">
        <v>540676</v>
      </c>
      <c r="ARA6">
        <v>83.56</v>
      </c>
      <c r="ARB6">
        <v>549601</v>
      </c>
      <c r="ARC6">
        <v>84.01</v>
      </c>
      <c r="ARD6">
        <v>519624</v>
      </c>
      <c r="ARE6">
        <v>79.16</v>
      </c>
      <c r="ARF6">
        <v>582029</v>
      </c>
      <c r="ARG6">
        <v>83.6</v>
      </c>
      <c r="ARH6">
        <v>535912</v>
      </c>
      <c r="ARI6">
        <v>82.91</v>
      </c>
      <c r="ARJ6">
        <v>579066</v>
      </c>
      <c r="ARK6">
        <v>83.52</v>
      </c>
      <c r="ARL6">
        <v>614859</v>
      </c>
      <c r="ARM6">
        <v>83.19</v>
      </c>
      <c r="ARN6">
        <v>544370</v>
      </c>
      <c r="ARO6">
        <v>83.37</v>
      </c>
      <c r="ARP6">
        <v>518517</v>
      </c>
      <c r="ARQ6">
        <v>83.74</v>
      </c>
      <c r="ARR6">
        <v>570675</v>
      </c>
      <c r="ARS6">
        <v>82.95</v>
      </c>
      <c r="ART6">
        <v>550144</v>
      </c>
      <c r="ARU6">
        <v>83.7</v>
      </c>
      <c r="ARV6">
        <v>508851</v>
      </c>
      <c r="ARW6">
        <v>82.73</v>
      </c>
      <c r="ARX6">
        <v>575757</v>
      </c>
      <c r="ARY6">
        <v>82.96</v>
      </c>
      <c r="ARZ6">
        <v>613407</v>
      </c>
      <c r="ASA6">
        <v>82.63</v>
      </c>
      <c r="ASB6">
        <v>528853</v>
      </c>
      <c r="ASC6">
        <v>82.86</v>
      </c>
      <c r="ASD6">
        <v>543380</v>
      </c>
      <c r="ASE6">
        <v>83.52</v>
      </c>
      <c r="ASF6">
        <v>595611</v>
      </c>
      <c r="ASG6">
        <v>83.02</v>
      </c>
      <c r="ASH6">
        <v>565042</v>
      </c>
      <c r="ASI6">
        <v>83.62</v>
      </c>
      <c r="ASJ6">
        <v>526058</v>
      </c>
      <c r="ASK6">
        <v>83.01</v>
      </c>
    </row>
    <row r="7" spans="1:1181" x14ac:dyDescent="0.25">
      <c r="A7" s="1" t="s">
        <v>37</v>
      </c>
      <c r="B7" s="6">
        <v>836591</v>
      </c>
      <c r="C7" s="6">
        <v>81.650000000000006</v>
      </c>
      <c r="D7" s="6">
        <v>831797</v>
      </c>
      <c r="E7" s="6">
        <v>81.97</v>
      </c>
      <c r="F7" s="6">
        <v>868498</v>
      </c>
      <c r="G7" s="6">
        <v>82.98</v>
      </c>
      <c r="H7" s="6">
        <v>828510</v>
      </c>
      <c r="I7" s="6">
        <v>83.83</v>
      </c>
      <c r="J7" s="6">
        <v>841389</v>
      </c>
      <c r="K7" s="6">
        <v>83.82</v>
      </c>
      <c r="L7" s="6">
        <v>898716</v>
      </c>
      <c r="M7" s="6">
        <v>83.39</v>
      </c>
      <c r="N7" s="6">
        <v>879922</v>
      </c>
      <c r="O7" s="6">
        <v>83.71</v>
      </c>
      <c r="P7" s="6">
        <v>828188</v>
      </c>
      <c r="Q7" s="6">
        <v>82.61</v>
      </c>
      <c r="R7" s="6">
        <v>887477</v>
      </c>
      <c r="S7" s="6">
        <v>83.63</v>
      </c>
      <c r="T7" s="6">
        <v>879561</v>
      </c>
      <c r="U7" s="6">
        <v>83.85</v>
      </c>
      <c r="V7" s="6">
        <v>828743</v>
      </c>
      <c r="W7" s="6">
        <v>83.52</v>
      </c>
      <c r="X7" s="6">
        <v>836801</v>
      </c>
      <c r="Y7" s="6">
        <v>83.95</v>
      </c>
      <c r="Z7" s="6">
        <v>903601</v>
      </c>
      <c r="AA7" s="6">
        <v>83.31</v>
      </c>
      <c r="AB7" s="6">
        <v>893680</v>
      </c>
      <c r="AC7" s="6">
        <v>83.71</v>
      </c>
      <c r="AD7" s="6">
        <v>620561</v>
      </c>
      <c r="AE7" s="6">
        <v>83.59</v>
      </c>
      <c r="AF7" s="6">
        <v>670552</v>
      </c>
      <c r="AG7" s="6">
        <v>84.53</v>
      </c>
      <c r="AH7" s="6">
        <v>666781</v>
      </c>
      <c r="AI7" s="6">
        <v>84.82</v>
      </c>
      <c r="AJ7" s="6">
        <v>634303</v>
      </c>
      <c r="AK7" s="6">
        <v>84.78</v>
      </c>
      <c r="AL7" s="6">
        <v>635234</v>
      </c>
      <c r="AM7" s="6">
        <v>84.54</v>
      </c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>
        <v>353456</v>
      </c>
      <c r="FC7" s="6">
        <v>84.55</v>
      </c>
      <c r="FD7" s="6">
        <v>486468</v>
      </c>
      <c r="FE7" s="6">
        <v>84.65</v>
      </c>
      <c r="FF7" s="6">
        <v>654655</v>
      </c>
      <c r="FG7" s="6">
        <v>84.01</v>
      </c>
      <c r="FH7" s="6">
        <v>542710</v>
      </c>
      <c r="FI7" s="6">
        <v>83.95</v>
      </c>
      <c r="FJ7" s="6">
        <v>606076</v>
      </c>
      <c r="FK7" s="6">
        <v>83.34</v>
      </c>
      <c r="FL7" s="6">
        <v>719325</v>
      </c>
      <c r="FM7" s="6">
        <v>83.73</v>
      </c>
      <c r="FN7" s="6">
        <v>466227</v>
      </c>
      <c r="FO7" s="6">
        <v>76.23</v>
      </c>
      <c r="FP7" s="6">
        <v>530100</v>
      </c>
      <c r="FQ7" s="6">
        <v>84.3</v>
      </c>
      <c r="FR7" s="6">
        <v>673189</v>
      </c>
      <c r="FS7" s="6">
        <v>83.78</v>
      </c>
      <c r="FT7" s="6">
        <v>689391</v>
      </c>
      <c r="FU7" s="6">
        <v>84.18</v>
      </c>
      <c r="FV7" s="6">
        <v>631182</v>
      </c>
      <c r="FW7" s="6">
        <v>84.26</v>
      </c>
      <c r="FX7" s="6"/>
      <c r="FY7" s="6"/>
      <c r="FZ7" s="6">
        <v>283722</v>
      </c>
      <c r="GA7" s="6">
        <v>83.79</v>
      </c>
      <c r="GB7" s="6">
        <v>586114</v>
      </c>
      <c r="GC7" s="6">
        <v>83.58</v>
      </c>
      <c r="GD7" s="6">
        <v>709883</v>
      </c>
      <c r="GE7" s="6">
        <v>84.04</v>
      </c>
      <c r="GF7" s="6">
        <v>727857</v>
      </c>
      <c r="GG7" s="6">
        <v>83.67</v>
      </c>
      <c r="GH7" s="6">
        <v>675735</v>
      </c>
      <c r="GI7" s="6">
        <v>83.74</v>
      </c>
      <c r="GJ7" s="6">
        <v>654925</v>
      </c>
      <c r="GK7" s="6">
        <v>83.93</v>
      </c>
      <c r="GL7" s="6">
        <v>574030</v>
      </c>
      <c r="GM7" s="6">
        <v>83.13</v>
      </c>
      <c r="GN7" s="6">
        <v>787406</v>
      </c>
      <c r="GO7" s="6">
        <v>83.06</v>
      </c>
      <c r="GP7" s="6">
        <v>655301</v>
      </c>
      <c r="GQ7" s="6">
        <v>82.38</v>
      </c>
      <c r="GR7" s="6">
        <v>729654</v>
      </c>
      <c r="GS7" s="6">
        <v>82.79</v>
      </c>
      <c r="GT7" s="6">
        <v>801961</v>
      </c>
      <c r="GU7" s="6">
        <v>83.3</v>
      </c>
      <c r="GV7" s="6">
        <v>743999</v>
      </c>
      <c r="GW7" s="6">
        <v>83.5</v>
      </c>
      <c r="GX7" s="6">
        <v>683956</v>
      </c>
      <c r="GY7" s="6">
        <v>83.88</v>
      </c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>
        <v>790450</v>
      </c>
      <c r="IY7" s="6">
        <v>83.29</v>
      </c>
      <c r="IZ7" s="6">
        <v>718646</v>
      </c>
      <c r="JA7" s="6">
        <v>83.63</v>
      </c>
      <c r="JB7" s="6">
        <v>786813</v>
      </c>
      <c r="JC7" s="6">
        <v>83.75</v>
      </c>
      <c r="JD7" s="6">
        <v>875924</v>
      </c>
      <c r="JE7" s="6">
        <v>83.16</v>
      </c>
      <c r="JF7" s="6">
        <v>804216</v>
      </c>
      <c r="JG7" s="6">
        <v>83.39</v>
      </c>
      <c r="JH7" s="6">
        <v>762249</v>
      </c>
      <c r="JI7" s="6">
        <v>82.89</v>
      </c>
      <c r="JJ7" s="6">
        <v>693070</v>
      </c>
      <c r="JK7" s="6">
        <v>83.55</v>
      </c>
      <c r="JL7" s="6">
        <v>846904</v>
      </c>
      <c r="JM7" s="6">
        <v>83.33</v>
      </c>
      <c r="JN7" s="6">
        <v>707898</v>
      </c>
      <c r="JO7" s="6">
        <v>83.11</v>
      </c>
      <c r="JP7" s="6">
        <v>695260</v>
      </c>
      <c r="JQ7" s="6">
        <v>83.58</v>
      </c>
      <c r="JR7" s="6">
        <v>720657</v>
      </c>
      <c r="JS7" s="6">
        <v>83.14</v>
      </c>
      <c r="JT7" s="6">
        <v>723978</v>
      </c>
      <c r="JU7" s="6">
        <v>83.12</v>
      </c>
      <c r="JV7" s="6">
        <v>684829</v>
      </c>
      <c r="JW7" s="6">
        <v>82.05</v>
      </c>
      <c r="JX7" s="6">
        <v>733352</v>
      </c>
      <c r="JY7" s="6">
        <v>83.12</v>
      </c>
      <c r="JZ7" s="6">
        <v>800201</v>
      </c>
      <c r="KA7" s="6">
        <v>83.14</v>
      </c>
      <c r="KB7" s="6">
        <v>636253</v>
      </c>
      <c r="KC7" s="6">
        <v>83.86</v>
      </c>
      <c r="KD7" s="6">
        <v>709384</v>
      </c>
      <c r="KE7" s="6">
        <v>83.84</v>
      </c>
      <c r="KF7" s="6">
        <v>811161</v>
      </c>
      <c r="KG7" s="6">
        <v>82.85</v>
      </c>
      <c r="KH7" s="6">
        <v>756988</v>
      </c>
      <c r="KI7" s="6">
        <v>82.87</v>
      </c>
      <c r="KJ7" s="6">
        <v>685166</v>
      </c>
      <c r="KK7" s="6">
        <v>82</v>
      </c>
      <c r="KL7" s="6">
        <v>728112</v>
      </c>
      <c r="KM7" s="6">
        <v>81.98</v>
      </c>
      <c r="KN7" s="6">
        <v>806654</v>
      </c>
      <c r="KO7" s="6">
        <v>83.11</v>
      </c>
      <c r="KP7" s="6">
        <v>757094</v>
      </c>
      <c r="KQ7" s="6">
        <v>82.96</v>
      </c>
      <c r="KR7" s="6">
        <v>670554</v>
      </c>
      <c r="KS7" s="6">
        <v>83.68</v>
      </c>
      <c r="KT7" s="6">
        <v>545559</v>
      </c>
      <c r="KU7" s="6">
        <v>83.01</v>
      </c>
      <c r="KV7" s="6">
        <v>792938</v>
      </c>
      <c r="KW7" s="6">
        <v>83.27</v>
      </c>
      <c r="KX7" s="6">
        <v>722050</v>
      </c>
      <c r="KY7" s="6">
        <v>81.540000000000006</v>
      </c>
      <c r="KZ7" s="6">
        <v>726825</v>
      </c>
      <c r="LA7" s="6">
        <v>82.48</v>
      </c>
      <c r="LB7" s="6">
        <v>386957</v>
      </c>
      <c r="LC7" s="6">
        <v>83.13</v>
      </c>
      <c r="LD7" s="6">
        <v>320982</v>
      </c>
      <c r="LE7" s="6">
        <v>83.52</v>
      </c>
      <c r="LF7" s="6">
        <v>314878</v>
      </c>
      <c r="LG7" s="6">
        <v>83.02</v>
      </c>
      <c r="LH7" s="6">
        <v>318293</v>
      </c>
      <c r="LI7" s="6">
        <v>82.89</v>
      </c>
      <c r="LJ7" s="6">
        <v>205233</v>
      </c>
      <c r="LK7" s="6">
        <v>83.31</v>
      </c>
      <c r="LL7" s="6">
        <v>105097</v>
      </c>
      <c r="LM7" s="6">
        <v>81.5</v>
      </c>
      <c r="LN7" s="25"/>
      <c r="LO7" s="25"/>
      <c r="LP7" s="6">
        <v>253519</v>
      </c>
      <c r="LQ7" s="6">
        <v>83.21</v>
      </c>
      <c r="LR7" s="6">
        <v>333571</v>
      </c>
      <c r="LS7" s="6">
        <v>83.5</v>
      </c>
      <c r="LT7" s="6">
        <v>238397</v>
      </c>
      <c r="LU7" s="6">
        <v>83.85</v>
      </c>
      <c r="LV7" s="6">
        <v>180331</v>
      </c>
      <c r="LW7" s="6">
        <v>82.76</v>
      </c>
      <c r="LX7" s="6">
        <v>684987</v>
      </c>
      <c r="LY7" s="6">
        <v>82.09</v>
      </c>
      <c r="LZ7" s="6">
        <v>686462</v>
      </c>
      <c r="MA7" s="6">
        <v>82.69</v>
      </c>
      <c r="MB7" s="6">
        <v>617730</v>
      </c>
      <c r="MC7" s="6">
        <v>82.08</v>
      </c>
      <c r="MD7" s="6">
        <v>624808</v>
      </c>
      <c r="ME7" s="6">
        <v>83.03</v>
      </c>
      <c r="MF7" s="6">
        <v>702910</v>
      </c>
      <c r="MG7" s="6">
        <v>83.08</v>
      </c>
      <c r="MH7" s="6">
        <v>617683</v>
      </c>
      <c r="MI7" s="6">
        <v>83.42</v>
      </c>
      <c r="MJ7" s="6">
        <v>325685</v>
      </c>
      <c r="MK7" s="6">
        <v>84.47</v>
      </c>
      <c r="ML7" s="6">
        <v>658785</v>
      </c>
      <c r="MM7" s="6">
        <v>82.72</v>
      </c>
      <c r="MN7" s="6">
        <v>470997</v>
      </c>
      <c r="MO7" s="6">
        <v>82.73</v>
      </c>
      <c r="MP7" s="6">
        <v>99312</v>
      </c>
      <c r="MQ7" s="6">
        <v>81.61</v>
      </c>
      <c r="MR7" s="6">
        <v>620669</v>
      </c>
      <c r="MS7" s="6">
        <v>83.18</v>
      </c>
      <c r="MT7" s="6">
        <v>800784</v>
      </c>
      <c r="MU7" s="6">
        <v>82.78</v>
      </c>
      <c r="MV7" s="6">
        <v>709400</v>
      </c>
      <c r="MW7" s="6">
        <v>81.2</v>
      </c>
      <c r="MX7" s="6">
        <v>713333</v>
      </c>
      <c r="MY7" s="6">
        <v>82.15</v>
      </c>
      <c r="MZ7" s="6">
        <v>740561</v>
      </c>
      <c r="NA7" s="6">
        <v>82.46</v>
      </c>
      <c r="NB7" s="6">
        <v>660651</v>
      </c>
      <c r="NC7" s="6">
        <v>83.31</v>
      </c>
      <c r="ND7" s="6">
        <v>549510</v>
      </c>
      <c r="NE7" s="6">
        <v>82.25</v>
      </c>
      <c r="NF7" s="6">
        <v>693303</v>
      </c>
      <c r="NG7" s="6">
        <v>83.63</v>
      </c>
      <c r="NH7" s="6">
        <v>661582</v>
      </c>
      <c r="NI7" s="6">
        <v>83.33</v>
      </c>
      <c r="NJ7" s="6">
        <v>710822</v>
      </c>
      <c r="NK7" s="6">
        <v>83.48</v>
      </c>
      <c r="NL7" s="6">
        <v>679122</v>
      </c>
      <c r="NM7" s="6">
        <v>83.45</v>
      </c>
      <c r="NN7" s="6">
        <v>693843</v>
      </c>
      <c r="NO7" s="6">
        <v>83</v>
      </c>
      <c r="NP7" s="6">
        <v>651129</v>
      </c>
      <c r="NQ7" s="6">
        <v>83.47</v>
      </c>
      <c r="NR7" s="6">
        <v>647857</v>
      </c>
      <c r="NS7" s="6">
        <v>81.99</v>
      </c>
      <c r="NT7" s="6">
        <v>822212</v>
      </c>
      <c r="NU7" s="6">
        <v>83.22</v>
      </c>
      <c r="NV7" s="6">
        <v>865754</v>
      </c>
      <c r="NW7" s="6">
        <v>83.07</v>
      </c>
      <c r="NX7" s="6">
        <v>776613</v>
      </c>
      <c r="NY7" s="6">
        <v>83.45</v>
      </c>
      <c r="NZ7" s="6">
        <v>748281</v>
      </c>
      <c r="OA7" s="6">
        <v>83.09</v>
      </c>
      <c r="OB7" s="6">
        <v>811590</v>
      </c>
      <c r="OC7" s="6">
        <v>82.66</v>
      </c>
      <c r="OD7" s="6">
        <v>743156</v>
      </c>
      <c r="OE7" s="6">
        <v>83.54</v>
      </c>
      <c r="OF7" s="6">
        <v>719638</v>
      </c>
      <c r="OG7" s="6">
        <v>82.83</v>
      </c>
      <c r="OH7" s="6">
        <v>775925</v>
      </c>
      <c r="OI7" s="6">
        <v>83.67</v>
      </c>
      <c r="OJ7" s="6">
        <v>11240517</v>
      </c>
      <c r="OK7" s="6">
        <v>77.459999999999994</v>
      </c>
      <c r="OL7" s="6">
        <v>745598</v>
      </c>
      <c r="OM7" s="6">
        <v>83.71</v>
      </c>
      <c r="ON7" s="6">
        <v>10664766</v>
      </c>
      <c r="OO7" s="6">
        <v>77.83</v>
      </c>
      <c r="OP7" s="6">
        <v>786986</v>
      </c>
      <c r="OQ7">
        <v>83.19</v>
      </c>
      <c r="OR7" s="6">
        <v>687697</v>
      </c>
      <c r="OS7">
        <v>83.8</v>
      </c>
      <c r="OT7" s="6">
        <v>730036</v>
      </c>
      <c r="OU7">
        <v>82.58</v>
      </c>
      <c r="OV7" s="6">
        <v>833697</v>
      </c>
      <c r="OW7">
        <v>82.87</v>
      </c>
      <c r="OX7" s="1">
        <v>780456</v>
      </c>
      <c r="OY7" s="1">
        <v>83.16</v>
      </c>
      <c r="OZ7">
        <v>83.27</v>
      </c>
      <c r="PA7">
        <v>83.81</v>
      </c>
      <c r="PC7">
        <v>83.81</v>
      </c>
      <c r="PD7">
        <v>750449</v>
      </c>
      <c r="PE7">
        <v>82.86</v>
      </c>
      <c r="PF7">
        <v>745130</v>
      </c>
      <c r="PG7">
        <v>83.42</v>
      </c>
      <c r="PH7">
        <v>706322</v>
      </c>
      <c r="PI7">
        <v>82.5</v>
      </c>
      <c r="PJ7">
        <v>761502</v>
      </c>
      <c r="PK7">
        <v>83.72</v>
      </c>
      <c r="PL7">
        <v>11703789</v>
      </c>
      <c r="PM7">
        <v>77.02</v>
      </c>
      <c r="PN7">
        <v>722469</v>
      </c>
      <c r="PO7">
        <v>83.64</v>
      </c>
      <c r="PP7">
        <v>744695</v>
      </c>
      <c r="PQ7">
        <v>83.9</v>
      </c>
      <c r="PR7">
        <v>814918</v>
      </c>
      <c r="PS7">
        <v>82.96</v>
      </c>
      <c r="PT7">
        <v>771084</v>
      </c>
      <c r="PU7">
        <v>83.4</v>
      </c>
      <c r="PV7" s="6">
        <v>740088</v>
      </c>
      <c r="PW7" s="6">
        <v>82.58</v>
      </c>
      <c r="PX7">
        <v>795994</v>
      </c>
      <c r="PY7">
        <v>82.87</v>
      </c>
      <c r="PZ7" s="6">
        <v>817153</v>
      </c>
      <c r="QA7" s="6">
        <v>83.15</v>
      </c>
      <c r="QB7">
        <v>743384</v>
      </c>
      <c r="QC7">
        <v>83.95</v>
      </c>
      <c r="QD7">
        <v>761710</v>
      </c>
      <c r="QE7">
        <v>83.81</v>
      </c>
      <c r="QF7">
        <v>824746</v>
      </c>
      <c r="QG7">
        <v>82.62</v>
      </c>
      <c r="QH7">
        <v>760391</v>
      </c>
      <c r="QI7">
        <v>83.24</v>
      </c>
      <c r="QJ7">
        <v>721223</v>
      </c>
      <c r="QK7">
        <v>82.33</v>
      </c>
      <c r="QL7">
        <v>807553</v>
      </c>
      <c r="QM7">
        <v>83.71</v>
      </c>
      <c r="QN7">
        <v>823219</v>
      </c>
      <c r="QO7">
        <v>83.41</v>
      </c>
      <c r="QP7" s="6">
        <v>760013</v>
      </c>
      <c r="QQ7" s="6">
        <v>83.82</v>
      </c>
      <c r="QR7">
        <v>736872</v>
      </c>
      <c r="QS7">
        <v>84.09</v>
      </c>
      <c r="QT7" s="6">
        <v>820472</v>
      </c>
      <c r="QU7" s="6">
        <v>82.96</v>
      </c>
      <c r="QV7" s="6">
        <v>816176</v>
      </c>
      <c r="QW7" s="6">
        <v>83.07</v>
      </c>
      <c r="QX7" s="6">
        <v>750818</v>
      </c>
      <c r="QY7" s="6">
        <v>82.22</v>
      </c>
      <c r="QZ7">
        <v>818804</v>
      </c>
      <c r="RA7">
        <v>82.94</v>
      </c>
      <c r="RB7">
        <v>855938</v>
      </c>
      <c r="RC7">
        <v>83.74</v>
      </c>
      <c r="RD7" s="6">
        <v>778679</v>
      </c>
      <c r="RE7" s="6">
        <v>83.6</v>
      </c>
      <c r="RF7" s="6">
        <v>793843</v>
      </c>
      <c r="RG7" s="6">
        <v>83.71</v>
      </c>
      <c r="RH7" s="6">
        <v>848268</v>
      </c>
      <c r="RI7" s="6">
        <v>83.18</v>
      </c>
      <c r="RJ7" s="6">
        <v>792097</v>
      </c>
      <c r="RK7" s="6">
        <v>83.5</v>
      </c>
      <c r="RL7" s="6">
        <v>749350</v>
      </c>
      <c r="RM7" s="6">
        <v>82.38</v>
      </c>
      <c r="RN7">
        <v>827579</v>
      </c>
      <c r="RO7">
        <v>83.67</v>
      </c>
      <c r="RP7" s="6">
        <v>841494</v>
      </c>
      <c r="RQ7" s="6">
        <v>83.77</v>
      </c>
      <c r="RR7" s="6">
        <v>772035</v>
      </c>
      <c r="RS7" s="6">
        <v>83.77</v>
      </c>
      <c r="RT7" s="1">
        <v>800979</v>
      </c>
      <c r="RU7" s="1">
        <v>83.54</v>
      </c>
      <c r="RV7" s="1">
        <v>857962</v>
      </c>
      <c r="RW7" s="1">
        <v>83.02</v>
      </c>
      <c r="RX7" s="1">
        <v>803271</v>
      </c>
      <c r="RY7" s="1">
        <v>83.06</v>
      </c>
      <c r="RZ7">
        <v>732435</v>
      </c>
      <c r="SA7">
        <v>81.8</v>
      </c>
      <c r="SB7">
        <v>849553</v>
      </c>
      <c r="SC7">
        <v>83.34</v>
      </c>
      <c r="SD7">
        <v>867461</v>
      </c>
      <c r="SE7">
        <v>83.45</v>
      </c>
      <c r="SF7">
        <v>773775</v>
      </c>
      <c r="SG7">
        <v>83.51</v>
      </c>
      <c r="SH7" s="6">
        <v>11815303</v>
      </c>
      <c r="SI7" s="6">
        <v>76.209999999999994</v>
      </c>
      <c r="SJ7">
        <v>849281</v>
      </c>
      <c r="SK7">
        <v>82.98</v>
      </c>
      <c r="SL7">
        <v>817567</v>
      </c>
      <c r="SM7">
        <v>83.21</v>
      </c>
      <c r="SN7">
        <v>765722</v>
      </c>
      <c r="SO7">
        <v>82.01</v>
      </c>
      <c r="SP7">
        <v>848412</v>
      </c>
      <c r="SQ7">
        <v>83.08</v>
      </c>
      <c r="SR7">
        <v>765136</v>
      </c>
      <c r="SS7">
        <v>83.47</v>
      </c>
      <c r="ST7">
        <v>784088</v>
      </c>
      <c r="SU7">
        <v>83.29</v>
      </c>
      <c r="SV7">
        <v>795851</v>
      </c>
      <c r="SW7">
        <v>84.35</v>
      </c>
      <c r="SX7">
        <v>874274</v>
      </c>
      <c r="SY7">
        <v>83.33</v>
      </c>
      <c r="SZ7">
        <v>791189</v>
      </c>
      <c r="TA7">
        <v>83.3</v>
      </c>
      <c r="TB7">
        <v>734418</v>
      </c>
      <c r="TC7">
        <v>82.52</v>
      </c>
      <c r="TD7">
        <v>798883</v>
      </c>
      <c r="TE7">
        <v>83.23</v>
      </c>
      <c r="TF7">
        <v>829219</v>
      </c>
      <c r="TG7">
        <v>83.37</v>
      </c>
      <c r="TH7">
        <v>739585</v>
      </c>
      <c r="TI7">
        <v>83.33</v>
      </c>
      <c r="TJ7">
        <v>771753</v>
      </c>
      <c r="TK7">
        <v>83.97</v>
      </c>
      <c r="TL7">
        <v>780432</v>
      </c>
      <c r="TM7">
        <v>83.44</v>
      </c>
      <c r="TN7">
        <v>671990</v>
      </c>
      <c r="TO7">
        <v>84.13</v>
      </c>
      <c r="TP7">
        <v>777540</v>
      </c>
      <c r="TQ7">
        <v>82.29</v>
      </c>
      <c r="TR7">
        <v>791475</v>
      </c>
      <c r="TS7">
        <v>83.27</v>
      </c>
      <c r="TT7">
        <v>851996</v>
      </c>
      <c r="TU7">
        <v>83.52</v>
      </c>
      <c r="TV7">
        <v>751206</v>
      </c>
      <c r="TW7">
        <v>83.26</v>
      </c>
      <c r="TX7" s="39">
        <v>751620</v>
      </c>
      <c r="TY7" s="39">
        <v>84.01</v>
      </c>
      <c r="TZ7">
        <v>804630</v>
      </c>
      <c r="UA7">
        <v>83.58</v>
      </c>
      <c r="UB7">
        <v>766969</v>
      </c>
      <c r="UC7">
        <v>83.58</v>
      </c>
      <c r="UD7">
        <v>713964</v>
      </c>
      <c r="UE7">
        <v>83.04</v>
      </c>
      <c r="UF7">
        <v>769850</v>
      </c>
      <c r="UG7">
        <v>83.92</v>
      </c>
      <c r="UH7">
        <v>795431</v>
      </c>
      <c r="UI7">
        <v>83.66</v>
      </c>
      <c r="UJ7">
        <v>734972</v>
      </c>
      <c r="UK7">
        <v>83.25</v>
      </c>
      <c r="UL7">
        <v>746858</v>
      </c>
      <c r="UM7">
        <v>83.9</v>
      </c>
      <c r="UN7">
        <v>940</v>
      </c>
      <c r="UO7">
        <v>83.62</v>
      </c>
      <c r="UP7" s="6"/>
      <c r="UQ7" s="6"/>
      <c r="UR7">
        <v>98316</v>
      </c>
      <c r="US7">
        <v>82.93</v>
      </c>
      <c r="UT7">
        <v>472691</v>
      </c>
      <c r="UU7">
        <v>82.36</v>
      </c>
      <c r="UV7">
        <v>815190</v>
      </c>
      <c r="UW7">
        <v>83.72</v>
      </c>
      <c r="UX7">
        <v>727255</v>
      </c>
      <c r="UY7">
        <v>84.07</v>
      </c>
      <c r="UZ7">
        <v>744092</v>
      </c>
      <c r="VA7">
        <v>84.55</v>
      </c>
      <c r="VB7">
        <v>831184</v>
      </c>
      <c r="VC7">
        <v>83.42</v>
      </c>
      <c r="VD7">
        <v>766864</v>
      </c>
      <c r="VE7">
        <v>83.45</v>
      </c>
      <c r="VF7">
        <v>619070</v>
      </c>
      <c r="VG7">
        <v>83.36</v>
      </c>
      <c r="VH7">
        <v>753132</v>
      </c>
      <c r="VI7">
        <v>84.1</v>
      </c>
      <c r="VJ7">
        <v>736436</v>
      </c>
      <c r="VK7">
        <v>84.17</v>
      </c>
      <c r="VL7">
        <v>722850</v>
      </c>
      <c r="VM7">
        <v>83.96</v>
      </c>
      <c r="VN7">
        <v>714615</v>
      </c>
      <c r="VO7">
        <v>83.96</v>
      </c>
      <c r="VP7">
        <v>795970</v>
      </c>
      <c r="VQ7">
        <v>83.59</v>
      </c>
      <c r="VR7">
        <v>773604</v>
      </c>
      <c r="VS7">
        <v>83.5</v>
      </c>
      <c r="VT7">
        <v>709456</v>
      </c>
      <c r="VU7">
        <v>82.88</v>
      </c>
      <c r="VV7">
        <v>729193</v>
      </c>
      <c r="VW7">
        <v>84.04</v>
      </c>
      <c r="VX7">
        <v>787804</v>
      </c>
      <c r="VY7">
        <v>83.7</v>
      </c>
      <c r="VZ7">
        <v>700658</v>
      </c>
      <c r="WA7">
        <v>84.19</v>
      </c>
      <c r="WB7">
        <v>716088</v>
      </c>
      <c r="WC7">
        <v>83.73</v>
      </c>
      <c r="WD7">
        <v>799355</v>
      </c>
      <c r="WE7">
        <v>83.16</v>
      </c>
      <c r="WF7">
        <v>807599</v>
      </c>
      <c r="WG7">
        <v>83.26</v>
      </c>
      <c r="WH7">
        <v>756868</v>
      </c>
      <c r="WI7">
        <v>82.41</v>
      </c>
      <c r="WJ7">
        <v>721850</v>
      </c>
      <c r="WK7">
        <v>84</v>
      </c>
      <c r="WL7">
        <v>853588</v>
      </c>
      <c r="WM7">
        <v>83.71</v>
      </c>
      <c r="WN7">
        <v>715927</v>
      </c>
      <c r="WO7">
        <v>83.74</v>
      </c>
      <c r="WP7">
        <v>737910</v>
      </c>
      <c r="WQ7">
        <v>84.09</v>
      </c>
      <c r="WR7">
        <v>813683</v>
      </c>
      <c r="WS7">
        <v>82.92</v>
      </c>
      <c r="WT7">
        <v>775634</v>
      </c>
      <c r="WU7">
        <v>83.51</v>
      </c>
      <c r="WV7">
        <v>696680</v>
      </c>
      <c r="WW7">
        <v>82.64</v>
      </c>
      <c r="WX7" s="10">
        <v>785265</v>
      </c>
      <c r="WY7" s="44">
        <v>84.001729999999995</v>
      </c>
      <c r="WZ7">
        <v>782532</v>
      </c>
      <c r="XA7">
        <v>83.7</v>
      </c>
      <c r="XB7">
        <v>692900</v>
      </c>
      <c r="XC7">
        <v>83.21</v>
      </c>
      <c r="XD7">
        <v>697228</v>
      </c>
      <c r="XE7">
        <v>83.82</v>
      </c>
      <c r="XF7">
        <v>776920</v>
      </c>
      <c r="XG7">
        <v>82.7</v>
      </c>
      <c r="XH7">
        <v>754104</v>
      </c>
      <c r="XI7">
        <v>83.45</v>
      </c>
      <c r="XJ7">
        <v>747659</v>
      </c>
      <c r="XK7">
        <v>82.43</v>
      </c>
      <c r="XL7">
        <v>746720</v>
      </c>
      <c r="XM7">
        <v>83.08</v>
      </c>
      <c r="XN7">
        <v>794717</v>
      </c>
      <c r="XO7">
        <v>83.07</v>
      </c>
      <c r="XP7">
        <v>725427</v>
      </c>
      <c r="XQ7">
        <v>83.49</v>
      </c>
      <c r="XR7">
        <v>733530</v>
      </c>
      <c r="XS7">
        <v>82.89</v>
      </c>
      <c r="XT7">
        <v>744348</v>
      </c>
      <c r="XU7">
        <v>82.49</v>
      </c>
      <c r="XV7">
        <v>404183</v>
      </c>
      <c r="XW7">
        <v>83.76</v>
      </c>
      <c r="XX7">
        <v>653828</v>
      </c>
      <c r="XY7">
        <v>81.81</v>
      </c>
      <c r="XZ7">
        <v>724164</v>
      </c>
      <c r="YA7">
        <v>83.43</v>
      </c>
      <c r="YB7">
        <v>748143</v>
      </c>
      <c r="YC7">
        <v>83.85</v>
      </c>
      <c r="YD7">
        <v>663476</v>
      </c>
      <c r="YE7">
        <v>83.18</v>
      </c>
      <c r="YF7">
        <v>680270</v>
      </c>
      <c r="YG7">
        <v>84.11</v>
      </c>
      <c r="YH7">
        <v>739962</v>
      </c>
      <c r="YI7">
        <v>83.64</v>
      </c>
      <c r="YJ7">
        <v>735902</v>
      </c>
      <c r="YK7">
        <v>84.12</v>
      </c>
      <c r="YL7">
        <v>656354</v>
      </c>
      <c r="YM7">
        <v>82.92</v>
      </c>
      <c r="YN7">
        <v>725392</v>
      </c>
      <c r="YO7">
        <v>83.99</v>
      </c>
      <c r="YP7">
        <v>755853</v>
      </c>
      <c r="YQ7">
        <v>84.05</v>
      </c>
      <c r="YR7">
        <v>682392</v>
      </c>
      <c r="YS7">
        <v>83.8</v>
      </c>
      <c r="YT7">
        <v>688576</v>
      </c>
      <c r="YU7">
        <v>83.24</v>
      </c>
      <c r="YV7">
        <v>753196</v>
      </c>
      <c r="YW7">
        <v>83.17</v>
      </c>
      <c r="YX7">
        <v>743257</v>
      </c>
      <c r="YY7">
        <v>82.89</v>
      </c>
      <c r="YZ7">
        <v>680552</v>
      </c>
      <c r="ZA7">
        <v>82.2</v>
      </c>
      <c r="ZB7">
        <v>738063</v>
      </c>
      <c r="ZC7">
        <v>83.27</v>
      </c>
      <c r="ZD7">
        <v>750470</v>
      </c>
      <c r="ZE7">
        <v>83.19</v>
      </c>
      <c r="ZF7">
        <v>706836</v>
      </c>
      <c r="ZG7">
        <v>83.7</v>
      </c>
      <c r="ZH7">
        <v>694646</v>
      </c>
      <c r="ZI7">
        <v>83.65</v>
      </c>
      <c r="ZJ7">
        <v>763014</v>
      </c>
      <c r="ZK7">
        <v>83.2</v>
      </c>
      <c r="ZL7">
        <v>754608</v>
      </c>
      <c r="ZM7">
        <v>83.54</v>
      </c>
      <c r="ZN7">
        <v>609144</v>
      </c>
      <c r="ZO7">
        <v>74.5</v>
      </c>
      <c r="ZP7">
        <v>725130</v>
      </c>
      <c r="ZQ7">
        <v>83.52</v>
      </c>
      <c r="ZR7" s="6">
        <v>841389</v>
      </c>
      <c r="ZS7" s="6">
        <v>83.82</v>
      </c>
      <c r="ZT7">
        <v>644830</v>
      </c>
      <c r="ZU7">
        <v>83.62</v>
      </c>
      <c r="ZV7">
        <v>2051</v>
      </c>
      <c r="ZW7">
        <v>80.739999999999995</v>
      </c>
      <c r="ZX7">
        <v>759787</v>
      </c>
      <c r="ZY7">
        <v>82.52</v>
      </c>
      <c r="ZZ7">
        <v>740250</v>
      </c>
      <c r="AAA7">
        <v>83.13</v>
      </c>
      <c r="AAB7">
        <v>679559</v>
      </c>
      <c r="AAC7">
        <v>82.72</v>
      </c>
      <c r="AAD7">
        <v>739475</v>
      </c>
      <c r="AAE7">
        <v>83.47</v>
      </c>
      <c r="AAF7">
        <v>762146</v>
      </c>
      <c r="AAG7">
        <v>82.9</v>
      </c>
      <c r="AAH7">
        <v>694861</v>
      </c>
      <c r="AAI7">
        <v>81.56</v>
      </c>
      <c r="AAJ7">
        <v>720328</v>
      </c>
      <c r="AAK7">
        <v>83.34</v>
      </c>
      <c r="AAL7" s="6"/>
      <c r="AAM7" s="6"/>
      <c r="AAN7" s="6"/>
      <c r="AAO7" s="6"/>
      <c r="AAP7" s="6"/>
      <c r="AAQ7" s="6"/>
      <c r="AAR7" s="6"/>
      <c r="AAS7" s="6"/>
      <c r="AAT7" s="6"/>
      <c r="AAU7" s="6"/>
      <c r="AAV7" s="6"/>
      <c r="AAW7" s="6"/>
      <c r="AAX7" s="6"/>
      <c r="AAY7" s="6"/>
      <c r="AAZ7" s="6"/>
      <c r="ABA7" s="6"/>
      <c r="ABF7">
        <v>706555</v>
      </c>
      <c r="ABG7">
        <v>80.25</v>
      </c>
      <c r="ABH7">
        <v>771932</v>
      </c>
      <c r="ABI7">
        <v>81.94</v>
      </c>
      <c r="ABJ7">
        <v>758153</v>
      </c>
      <c r="ABK7">
        <v>83.11</v>
      </c>
      <c r="ABL7">
        <v>728976</v>
      </c>
      <c r="ABM7">
        <v>83.25</v>
      </c>
      <c r="ABN7">
        <v>788478</v>
      </c>
      <c r="ABO7">
        <v>82.88</v>
      </c>
      <c r="ABP7">
        <v>762775</v>
      </c>
      <c r="ABQ7">
        <v>83.1</v>
      </c>
      <c r="ABR7">
        <v>688999</v>
      </c>
      <c r="ABS7">
        <v>81.81</v>
      </c>
      <c r="ABT7">
        <v>785048</v>
      </c>
      <c r="ABU7">
        <v>83.49</v>
      </c>
      <c r="ABV7">
        <v>783034</v>
      </c>
      <c r="ABW7">
        <v>83.27</v>
      </c>
      <c r="ABX7">
        <v>731942</v>
      </c>
      <c r="ABY7">
        <v>83.22</v>
      </c>
      <c r="ABZ7">
        <v>735487</v>
      </c>
      <c r="ACA7">
        <v>83.33</v>
      </c>
      <c r="ACB7">
        <v>804814</v>
      </c>
      <c r="ACC7">
        <v>82.52</v>
      </c>
      <c r="ACD7">
        <v>725192</v>
      </c>
      <c r="ACE7">
        <v>83.39</v>
      </c>
      <c r="ACF7">
        <v>703685</v>
      </c>
      <c r="ACG7">
        <v>82.2</v>
      </c>
      <c r="ACH7">
        <v>759282</v>
      </c>
      <c r="ACI7">
        <v>83.31</v>
      </c>
      <c r="ACJ7">
        <v>774471</v>
      </c>
      <c r="ACK7">
        <v>83.43</v>
      </c>
      <c r="ACL7">
        <v>722248</v>
      </c>
      <c r="ACM7">
        <v>83.16</v>
      </c>
      <c r="ACN7">
        <v>700716</v>
      </c>
      <c r="ACO7">
        <v>82.87</v>
      </c>
      <c r="ACP7">
        <v>795264</v>
      </c>
      <c r="ACQ7">
        <v>83.08</v>
      </c>
      <c r="ACR7">
        <v>766972</v>
      </c>
      <c r="ACS7">
        <v>83.01</v>
      </c>
      <c r="ACT7">
        <v>707689</v>
      </c>
      <c r="ACU7">
        <v>82.36</v>
      </c>
      <c r="ACV7">
        <v>763196</v>
      </c>
      <c r="ACW7">
        <v>83</v>
      </c>
      <c r="ACX7">
        <v>765714</v>
      </c>
      <c r="ACY7">
        <v>83</v>
      </c>
      <c r="ACZ7">
        <v>709838</v>
      </c>
      <c r="ADA7">
        <v>83.64</v>
      </c>
      <c r="ADB7">
        <v>713153</v>
      </c>
      <c r="ADC7">
        <v>83.47</v>
      </c>
      <c r="ADD7">
        <v>780100</v>
      </c>
      <c r="ADE7">
        <v>83.06</v>
      </c>
      <c r="ADF7">
        <v>751093</v>
      </c>
      <c r="ADG7">
        <v>83.26</v>
      </c>
      <c r="ADH7">
        <v>677852</v>
      </c>
      <c r="ADI7">
        <v>82.65</v>
      </c>
      <c r="ADJ7">
        <v>700598</v>
      </c>
      <c r="ADK7">
        <v>83.65</v>
      </c>
      <c r="ADL7">
        <v>802041</v>
      </c>
      <c r="ADM7">
        <v>83.25</v>
      </c>
      <c r="ADN7">
        <v>710834</v>
      </c>
      <c r="ADO7">
        <v>83.42</v>
      </c>
      <c r="ADP7">
        <v>710956</v>
      </c>
      <c r="ADQ7">
        <v>83.95</v>
      </c>
      <c r="ADR7">
        <v>762522</v>
      </c>
      <c r="ADS7">
        <v>82.91</v>
      </c>
      <c r="ADT7">
        <v>709440</v>
      </c>
      <c r="ADU7">
        <v>83.05</v>
      </c>
      <c r="ADV7">
        <v>723845</v>
      </c>
      <c r="ADW7">
        <v>81.97</v>
      </c>
      <c r="ADX7">
        <v>764702</v>
      </c>
      <c r="ADY7">
        <v>83.37</v>
      </c>
      <c r="ADZ7">
        <v>788798</v>
      </c>
      <c r="AEA7">
        <v>83.03</v>
      </c>
      <c r="AEB7">
        <v>675014</v>
      </c>
      <c r="AEC7">
        <v>83.53</v>
      </c>
      <c r="AED7">
        <v>756596</v>
      </c>
      <c r="AEE7">
        <v>83.66</v>
      </c>
      <c r="AEF7">
        <v>808283</v>
      </c>
      <c r="AEG7">
        <v>83.28</v>
      </c>
      <c r="AEH7">
        <v>777050</v>
      </c>
      <c r="AEI7">
        <v>83.18</v>
      </c>
      <c r="AEJ7">
        <v>664632</v>
      </c>
      <c r="AEK7">
        <v>82.47</v>
      </c>
      <c r="AEL7">
        <v>776123</v>
      </c>
      <c r="AEM7">
        <v>82.01</v>
      </c>
      <c r="AEN7">
        <v>792490</v>
      </c>
      <c r="AEO7">
        <v>83.5</v>
      </c>
      <c r="AEP7">
        <v>728415</v>
      </c>
      <c r="AEQ7">
        <v>83.2</v>
      </c>
      <c r="AER7">
        <v>2644</v>
      </c>
      <c r="AES7">
        <v>83.14</v>
      </c>
      <c r="AET7">
        <v>775172</v>
      </c>
      <c r="AEU7">
        <v>82.99</v>
      </c>
      <c r="AEV7">
        <v>762637</v>
      </c>
      <c r="AEW7">
        <v>83.34</v>
      </c>
      <c r="AEX7">
        <v>691533</v>
      </c>
      <c r="AEY7">
        <v>82.7</v>
      </c>
      <c r="AEZ7">
        <v>741360</v>
      </c>
      <c r="AFA7">
        <v>83.74</v>
      </c>
      <c r="AFB7">
        <v>788456</v>
      </c>
      <c r="AFC7">
        <v>83.68</v>
      </c>
      <c r="AFD7">
        <v>706654</v>
      </c>
      <c r="AFE7">
        <v>84.14</v>
      </c>
      <c r="AFF7">
        <v>719195</v>
      </c>
      <c r="AFG7">
        <v>83.86</v>
      </c>
      <c r="AFH7">
        <v>792057</v>
      </c>
      <c r="AFI7">
        <v>83.36</v>
      </c>
      <c r="AFJ7">
        <v>766833</v>
      </c>
      <c r="AFK7">
        <v>83.49</v>
      </c>
      <c r="AFL7">
        <v>695256</v>
      </c>
      <c r="AFM7">
        <v>82.94</v>
      </c>
      <c r="AFN7">
        <v>762288</v>
      </c>
      <c r="AFO7">
        <v>83.55</v>
      </c>
      <c r="AFP7">
        <v>753018</v>
      </c>
      <c r="AFQ7">
        <v>83.4</v>
      </c>
      <c r="AFR7">
        <v>697464</v>
      </c>
      <c r="AFS7">
        <v>84.06</v>
      </c>
      <c r="AFT7">
        <v>722852</v>
      </c>
      <c r="AFU7">
        <v>83.73</v>
      </c>
      <c r="AFV7">
        <v>770646</v>
      </c>
      <c r="AFW7">
        <v>83.55</v>
      </c>
      <c r="AFX7">
        <v>762429</v>
      </c>
      <c r="AFY7">
        <v>83.55</v>
      </c>
      <c r="AFZ7">
        <v>621830</v>
      </c>
      <c r="AGA7">
        <v>82.44</v>
      </c>
      <c r="AGB7">
        <v>398659</v>
      </c>
      <c r="AGC7">
        <v>84.56</v>
      </c>
      <c r="AGD7">
        <v>392616</v>
      </c>
      <c r="AGE7">
        <v>84.81</v>
      </c>
      <c r="AGF7">
        <v>365562</v>
      </c>
      <c r="AGG7">
        <v>85.19</v>
      </c>
      <c r="AGH7">
        <v>361334</v>
      </c>
      <c r="AGI7">
        <v>85.01</v>
      </c>
      <c r="AGJ7">
        <v>818938</v>
      </c>
      <c r="AGK7">
        <v>83.68</v>
      </c>
      <c r="AGL7">
        <v>748391</v>
      </c>
      <c r="AGM7">
        <v>83.09</v>
      </c>
      <c r="AGN7">
        <v>2910</v>
      </c>
      <c r="AGO7">
        <v>81.260000000000005</v>
      </c>
      <c r="AGP7">
        <v>685454</v>
      </c>
      <c r="AGQ7">
        <v>84.14</v>
      </c>
      <c r="AGR7">
        <v>710467</v>
      </c>
      <c r="AGS7">
        <v>84.4</v>
      </c>
      <c r="AGT7">
        <v>665901</v>
      </c>
      <c r="AGU7">
        <v>84.57</v>
      </c>
      <c r="AGV7">
        <v>639523</v>
      </c>
      <c r="AGW7">
        <v>84.83</v>
      </c>
      <c r="AGX7">
        <v>623678</v>
      </c>
      <c r="AGY7">
        <v>84.31</v>
      </c>
      <c r="AGZ7">
        <v>632948</v>
      </c>
      <c r="AHA7">
        <v>84.25</v>
      </c>
      <c r="AHB7">
        <v>602504</v>
      </c>
      <c r="AHC7">
        <v>83.62</v>
      </c>
      <c r="AHD7">
        <v>672352</v>
      </c>
      <c r="AHE7">
        <v>84.72</v>
      </c>
      <c r="AHF7">
        <v>675010</v>
      </c>
      <c r="AHG7">
        <v>84.3</v>
      </c>
      <c r="AHH7">
        <v>657524</v>
      </c>
      <c r="AHI7">
        <v>84.14</v>
      </c>
      <c r="AHJ7">
        <v>593569</v>
      </c>
      <c r="AHK7">
        <v>84.48</v>
      </c>
      <c r="AHL7">
        <v>688787</v>
      </c>
      <c r="AHM7">
        <v>83.84</v>
      </c>
      <c r="AHN7">
        <v>658349</v>
      </c>
      <c r="AHO7">
        <v>83.81</v>
      </c>
      <c r="AHP7">
        <v>601209</v>
      </c>
      <c r="AHQ7">
        <v>84.06</v>
      </c>
      <c r="AHR7">
        <v>646778</v>
      </c>
      <c r="AHS7">
        <v>84.8</v>
      </c>
      <c r="AHT7">
        <v>688801</v>
      </c>
      <c r="AHU7">
        <v>85.22</v>
      </c>
      <c r="AHV7">
        <v>641652</v>
      </c>
      <c r="AHW7">
        <v>84.47</v>
      </c>
      <c r="AHX7">
        <v>596293</v>
      </c>
      <c r="AHY7">
        <v>84.53</v>
      </c>
      <c r="AHZ7">
        <v>713476</v>
      </c>
      <c r="AIA7">
        <v>83.58</v>
      </c>
      <c r="AIB7">
        <v>674929</v>
      </c>
      <c r="AIC7">
        <v>83.71</v>
      </c>
      <c r="AID7">
        <v>588312</v>
      </c>
      <c r="AIE7">
        <v>82.92</v>
      </c>
      <c r="AIF7">
        <v>606617</v>
      </c>
      <c r="AIG7">
        <v>84.01</v>
      </c>
      <c r="AIH7">
        <v>659981</v>
      </c>
      <c r="AII7">
        <v>84.04</v>
      </c>
      <c r="AIJ7">
        <v>599470</v>
      </c>
      <c r="AIK7">
        <v>84.23</v>
      </c>
      <c r="AIL7">
        <v>604175</v>
      </c>
      <c r="AIM7">
        <v>84.24</v>
      </c>
      <c r="AIN7">
        <v>673567</v>
      </c>
      <c r="AIO7">
        <v>83.63</v>
      </c>
      <c r="AIP7">
        <v>598211</v>
      </c>
      <c r="AIQ7">
        <v>83.79</v>
      </c>
      <c r="AIR7">
        <v>559585</v>
      </c>
      <c r="AIS7">
        <v>83.58</v>
      </c>
      <c r="AIT7">
        <v>607151</v>
      </c>
      <c r="AIU7">
        <v>84.96</v>
      </c>
      <c r="AIV7">
        <v>796475</v>
      </c>
      <c r="AIW7">
        <v>83.71</v>
      </c>
      <c r="AIX7">
        <v>708656</v>
      </c>
      <c r="AIY7">
        <v>81.89</v>
      </c>
      <c r="AIZ7">
        <v>522552</v>
      </c>
      <c r="AJA7">
        <v>83.3</v>
      </c>
      <c r="AJB7">
        <v>713160</v>
      </c>
      <c r="AJC7">
        <v>83.55</v>
      </c>
      <c r="AJD7">
        <v>11132666</v>
      </c>
      <c r="AJE7">
        <v>80.45</v>
      </c>
      <c r="AJF7">
        <v>377128</v>
      </c>
      <c r="AJG7">
        <v>85.22</v>
      </c>
      <c r="AJH7">
        <v>665374</v>
      </c>
      <c r="AJI7">
        <v>85.12</v>
      </c>
      <c r="AJJ7">
        <v>619086</v>
      </c>
      <c r="AJK7">
        <v>84.77</v>
      </c>
      <c r="AJL7">
        <v>600400</v>
      </c>
      <c r="AJM7">
        <v>85.29</v>
      </c>
      <c r="AJN7">
        <v>617857</v>
      </c>
      <c r="AJO7">
        <v>85.17</v>
      </c>
      <c r="AJP7">
        <v>694556</v>
      </c>
      <c r="AJQ7">
        <v>84.5</v>
      </c>
      <c r="AJR7">
        <v>658030</v>
      </c>
      <c r="AJS7">
        <v>84.92</v>
      </c>
      <c r="AJT7">
        <v>574141</v>
      </c>
      <c r="AJU7">
        <v>84.48</v>
      </c>
      <c r="AJV7">
        <v>639936</v>
      </c>
      <c r="AJW7">
        <v>84.82</v>
      </c>
      <c r="AJX7">
        <v>609483</v>
      </c>
      <c r="AJY7">
        <v>85.22</v>
      </c>
      <c r="AJZ7">
        <v>627451</v>
      </c>
      <c r="AKA7">
        <v>85.31</v>
      </c>
      <c r="AKB7">
        <v>593162</v>
      </c>
      <c r="AKC7">
        <v>84.84</v>
      </c>
      <c r="AKD7">
        <v>681258</v>
      </c>
      <c r="AKE7">
        <v>83.78</v>
      </c>
      <c r="AKF7">
        <v>650063</v>
      </c>
      <c r="AKG7">
        <v>84.98</v>
      </c>
      <c r="AKH7">
        <v>565213</v>
      </c>
      <c r="AKI7">
        <v>84.52</v>
      </c>
      <c r="AKJ7">
        <v>608550</v>
      </c>
      <c r="AKK7">
        <v>85.22</v>
      </c>
      <c r="AKL7">
        <v>661368</v>
      </c>
      <c r="AKM7">
        <v>84.4</v>
      </c>
      <c r="AKN7">
        <v>556512</v>
      </c>
      <c r="AKO7">
        <v>84.83</v>
      </c>
      <c r="AKP7">
        <v>602327</v>
      </c>
      <c r="AKQ7">
        <v>85.25</v>
      </c>
      <c r="AKR7">
        <v>678926</v>
      </c>
      <c r="AKS7">
        <v>84.92</v>
      </c>
      <c r="AKT7">
        <v>654150</v>
      </c>
      <c r="AKU7">
        <v>84.97</v>
      </c>
      <c r="AKV7">
        <v>584919</v>
      </c>
      <c r="AKW7">
        <v>84.33</v>
      </c>
      <c r="AKX7">
        <v>606406</v>
      </c>
      <c r="AKY7">
        <v>84.83</v>
      </c>
      <c r="AKZ7">
        <v>693026</v>
      </c>
      <c r="ALA7">
        <v>84.93</v>
      </c>
      <c r="ALB7">
        <v>623023</v>
      </c>
      <c r="ALC7">
        <v>85.51</v>
      </c>
      <c r="ALD7">
        <v>616076</v>
      </c>
      <c r="ALE7">
        <v>85.43</v>
      </c>
      <c r="ALF7">
        <v>698682</v>
      </c>
      <c r="ALG7">
        <v>84.81</v>
      </c>
      <c r="ALH7">
        <v>631730</v>
      </c>
      <c r="ALI7">
        <v>84.88</v>
      </c>
      <c r="ALJ7">
        <v>591324</v>
      </c>
      <c r="ALK7">
        <v>84.29</v>
      </c>
      <c r="ALL7">
        <v>639314</v>
      </c>
      <c r="ALM7">
        <v>85.38</v>
      </c>
      <c r="ALN7">
        <v>675524</v>
      </c>
      <c r="ALO7">
        <v>85.17</v>
      </c>
      <c r="ALP7">
        <v>548897</v>
      </c>
      <c r="ALQ7">
        <v>81.38</v>
      </c>
      <c r="ALR7">
        <v>551231</v>
      </c>
      <c r="ALS7">
        <v>85.5</v>
      </c>
      <c r="ALT7">
        <v>708191</v>
      </c>
      <c r="ALU7">
        <v>84.84</v>
      </c>
      <c r="ALV7">
        <v>640129</v>
      </c>
      <c r="ALW7">
        <v>85.02</v>
      </c>
      <c r="ALX7">
        <v>9440678</v>
      </c>
      <c r="ALY7">
        <v>76.599999999999994</v>
      </c>
      <c r="ALZ7">
        <v>613261</v>
      </c>
      <c r="AMA7">
        <v>84.55</v>
      </c>
      <c r="AMB7">
        <v>671633</v>
      </c>
      <c r="AMC7">
        <v>85.08</v>
      </c>
      <c r="AMD7">
        <v>537864</v>
      </c>
      <c r="AME7">
        <v>85.65</v>
      </c>
      <c r="AMF7">
        <v>632531</v>
      </c>
      <c r="AMG7">
        <v>85.49</v>
      </c>
      <c r="AMH7">
        <v>675753</v>
      </c>
      <c r="AMI7">
        <v>85.01</v>
      </c>
      <c r="AMJ7">
        <v>605522</v>
      </c>
      <c r="AMK7">
        <v>85.66</v>
      </c>
      <c r="AML7">
        <v>635763</v>
      </c>
      <c r="AMM7">
        <v>84.12</v>
      </c>
      <c r="AMN7">
        <v>10464340</v>
      </c>
      <c r="AMO7">
        <v>76.599999999999994</v>
      </c>
      <c r="AMP7">
        <v>712988</v>
      </c>
      <c r="AMQ7">
        <v>85.36</v>
      </c>
      <c r="AMR7">
        <v>637759</v>
      </c>
      <c r="AMS7">
        <v>85.56</v>
      </c>
      <c r="AMT7">
        <v>636736</v>
      </c>
      <c r="AMU7">
        <v>85.67</v>
      </c>
      <c r="AMV7">
        <v>656630</v>
      </c>
      <c r="AMW7">
        <v>84.9</v>
      </c>
      <c r="AMX7">
        <v>641993</v>
      </c>
      <c r="AMY7">
        <v>85.22</v>
      </c>
      <c r="AMZ7">
        <v>573469</v>
      </c>
      <c r="ANA7">
        <v>84.06</v>
      </c>
      <c r="ANB7">
        <v>656624</v>
      </c>
      <c r="ANC7">
        <v>83.08</v>
      </c>
      <c r="AND7">
        <v>628054</v>
      </c>
      <c r="ANE7">
        <v>80.66</v>
      </c>
      <c r="ANF7">
        <v>573976</v>
      </c>
      <c r="ANG7">
        <v>81.41</v>
      </c>
      <c r="ANH7">
        <v>572668</v>
      </c>
      <c r="ANI7">
        <v>81.430000000000007</v>
      </c>
      <c r="ANJ7">
        <v>616437</v>
      </c>
      <c r="ANK7">
        <v>80.739999999999995</v>
      </c>
      <c r="ANL7">
        <v>602263</v>
      </c>
      <c r="ANM7">
        <v>80.86</v>
      </c>
      <c r="ANN7">
        <v>544384</v>
      </c>
      <c r="ANO7">
        <v>80.12</v>
      </c>
      <c r="ANP7">
        <v>599845</v>
      </c>
      <c r="ANQ7">
        <v>80.849999999999994</v>
      </c>
      <c r="ANR7">
        <v>614168</v>
      </c>
      <c r="ANS7">
        <v>80.900000000000006</v>
      </c>
      <c r="ANT7">
        <v>563449</v>
      </c>
      <c r="ANU7">
        <v>81.06</v>
      </c>
      <c r="ANV7">
        <v>517197</v>
      </c>
      <c r="ANW7">
        <v>85.36</v>
      </c>
      <c r="ANX7">
        <v>620664</v>
      </c>
      <c r="ANY7">
        <v>83.93</v>
      </c>
      <c r="ANZ7">
        <v>670533</v>
      </c>
      <c r="AOA7">
        <v>84.37</v>
      </c>
      <c r="AOB7">
        <v>617379</v>
      </c>
      <c r="AOC7">
        <v>82.5</v>
      </c>
      <c r="AOD7">
        <v>634836</v>
      </c>
      <c r="AOE7">
        <v>83.24</v>
      </c>
      <c r="AOF7">
        <v>694833</v>
      </c>
      <c r="AOG7">
        <v>84.16</v>
      </c>
      <c r="AOH7">
        <v>575733</v>
      </c>
      <c r="AOI7">
        <v>84.84</v>
      </c>
      <c r="AOJ7">
        <v>542675</v>
      </c>
      <c r="AOK7">
        <v>84.14</v>
      </c>
      <c r="AOL7">
        <v>621977</v>
      </c>
      <c r="AOM7">
        <v>84.42</v>
      </c>
      <c r="AON7">
        <v>606710</v>
      </c>
      <c r="AOO7">
        <v>85.07</v>
      </c>
      <c r="AOP7">
        <v>570637</v>
      </c>
      <c r="AOQ7">
        <v>83.93</v>
      </c>
      <c r="AOR7">
        <v>607104</v>
      </c>
      <c r="AOS7">
        <v>85.2</v>
      </c>
      <c r="AOT7">
        <v>633728</v>
      </c>
      <c r="AOU7">
        <v>85.42</v>
      </c>
      <c r="AOV7">
        <v>577331</v>
      </c>
      <c r="AOW7">
        <v>85.27</v>
      </c>
      <c r="AOX7">
        <v>549181</v>
      </c>
      <c r="AOY7">
        <v>85.54</v>
      </c>
      <c r="AOZ7">
        <v>644174</v>
      </c>
      <c r="APA7">
        <v>84.96</v>
      </c>
      <c r="APB7">
        <v>614509</v>
      </c>
      <c r="APC7">
        <v>84.99</v>
      </c>
      <c r="APD7">
        <v>549307</v>
      </c>
      <c r="APE7">
        <v>84.2</v>
      </c>
      <c r="APF7">
        <v>614113</v>
      </c>
      <c r="APG7">
        <v>85.31</v>
      </c>
      <c r="APH7">
        <v>637152</v>
      </c>
      <c r="API7">
        <v>85.21</v>
      </c>
      <c r="APJ7">
        <v>568995</v>
      </c>
      <c r="APK7">
        <v>85.53</v>
      </c>
      <c r="APL7">
        <v>580709</v>
      </c>
      <c r="APM7">
        <v>85.5</v>
      </c>
      <c r="APN7">
        <v>626892</v>
      </c>
      <c r="APO7">
        <v>84.76</v>
      </c>
      <c r="APP7" s="1">
        <v>594809</v>
      </c>
      <c r="APQ7" s="1">
        <v>84.69</v>
      </c>
      <c r="APR7" s="1">
        <v>542628</v>
      </c>
      <c r="APS7" s="1">
        <v>83.94</v>
      </c>
      <c r="APT7" s="1">
        <v>650040</v>
      </c>
      <c r="APU7" s="1">
        <v>84.17</v>
      </c>
      <c r="APV7" s="1">
        <v>624479</v>
      </c>
      <c r="APW7" s="1">
        <v>85.05</v>
      </c>
      <c r="APX7" s="1">
        <v>564251</v>
      </c>
      <c r="APY7" s="1">
        <v>84.99</v>
      </c>
      <c r="APZ7" s="9">
        <v>583891</v>
      </c>
      <c r="AQA7" s="9">
        <v>85.36</v>
      </c>
      <c r="AQB7">
        <v>617480</v>
      </c>
      <c r="AQC7">
        <v>84.85</v>
      </c>
      <c r="AQD7">
        <v>544525</v>
      </c>
      <c r="AQE7">
        <v>85.15</v>
      </c>
      <c r="AQF7">
        <v>518961</v>
      </c>
      <c r="AQG7">
        <v>83.79</v>
      </c>
      <c r="AQH7">
        <v>612293</v>
      </c>
      <c r="AQI7">
        <v>85.02</v>
      </c>
      <c r="AQJ7">
        <v>624789</v>
      </c>
      <c r="AQK7">
        <v>84.73</v>
      </c>
      <c r="AQL7">
        <v>556240</v>
      </c>
      <c r="AQM7">
        <v>85.09</v>
      </c>
      <c r="AQN7">
        <v>566135</v>
      </c>
      <c r="AQO7">
        <v>85.32</v>
      </c>
      <c r="AQP7">
        <v>614057</v>
      </c>
      <c r="AQQ7">
        <v>84.73</v>
      </c>
      <c r="AQR7">
        <v>571906</v>
      </c>
      <c r="AQS7">
        <v>85.46</v>
      </c>
      <c r="AQT7">
        <v>536336</v>
      </c>
      <c r="AQU7">
        <v>84.19</v>
      </c>
      <c r="AQV7">
        <v>596582</v>
      </c>
      <c r="AQW7">
        <v>85.24</v>
      </c>
      <c r="AQX7">
        <v>622736</v>
      </c>
      <c r="AQY7">
        <v>85.29</v>
      </c>
      <c r="AQZ7">
        <v>550359</v>
      </c>
      <c r="ARA7">
        <v>85.06</v>
      </c>
      <c r="ARB7">
        <v>558828</v>
      </c>
      <c r="ARC7">
        <v>85.42</v>
      </c>
      <c r="ARD7">
        <v>534992</v>
      </c>
      <c r="ARE7">
        <v>81.510000000000005</v>
      </c>
      <c r="ARF7">
        <v>591957</v>
      </c>
      <c r="ARG7">
        <v>85.02</v>
      </c>
      <c r="ARH7">
        <v>545118</v>
      </c>
      <c r="ARI7">
        <v>84.33</v>
      </c>
      <c r="ARJ7">
        <v>588708</v>
      </c>
      <c r="ARK7">
        <v>84.91</v>
      </c>
      <c r="ARL7">
        <v>625262</v>
      </c>
      <c r="ARM7">
        <v>84.6</v>
      </c>
      <c r="ARN7">
        <v>555512</v>
      </c>
      <c r="ARO7">
        <v>85.07</v>
      </c>
      <c r="ARP7">
        <v>527582</v>
      </c>
      <c r="ARQ7">
        <v>85.2</v>
      </c>
      <c r="ARR7">
        <v>580582</v>
      </c>
      <c r="ARS7">
        <v>84.39</v>
      </c>
      <c r="ART7">
        <v>559698</v>
      </c>
      <c r="ARU7">
        <v>85.16</v>
      </c>
      <c r="ARV7">
        <v>517718</v>
      </c>
      <c r="ARW7">
        <v>84.17</v>
      </c>
      <c r="ARX7">
        <v>585526</v>
      </c>
      <c r="ARY7">
        <v>84.37</v>
      </c>
      <c r="ARZ7">
        <v>623756</v>
      </c>
      <c r="ASA7">
        <v>84.02</v>
      </c>
      <c r="ASB7">
        <v>538069</v>
      </c>
      <c r="ASC7">
        <v>84.3</v>
      </c>
      <c r="ASD7">
        <v>552790</v>
      </c>
      <c r="ASE7">
        <v>84.96</v>
      </c>
      <c r="ASF7">
        <v>605955</v>
      </c>
      <c r="ASG7">
        <v>84.46</v>
      </c>
      <c r="ASH7">
        <v>574549</v>
      </c>
      <c r="ASI7">
        <v>85.03</v>
      </c>
      <c r="ASJ7">
        <v>534767</v>
      </c>
      <c r="ASK7">
        <v>84.38</v>
      </c>
    </row>
    <row r="8" spans="1:1181" x14ac:dyDescent="0.25">
      <c r="A8" s="1" t="s">
        <v>38</v>
      </c>
      <c r="B8" s="6">
        <v>840636</v>
      </c>
      <c r="C8" s="6">
        <v>82.04</v>
      </c>
      <c r="D8" s="6">
        <v>835213</v>
      </c>
      <c r="E8" s="6">
        <v>82.31</v>
      </c>
      <c r="F8" s="6">
        <v>870682</v>
      </c>
      <c r="G8" s="6">
        <v>83.19</v>
      </c>
      <c r="H8" s="6">
        <v>830411</v>
      </c>
      <c r="I8" s="6">
        <v>84.03</v>
      </c>
      <c r="J8" s="6">
        <v>842942</v>
      </c>
      <c r="K8" s="6">
        <v>83.98</v>
      </c>
      <c r="L8" s="6">
        <v>900550</v>
      </c>
      <c r="M8" s="6">
        <v>83.56</v>
      </c>
      <c r="N8" s="6">
        <v>881660</v>
      </c>
      <c r="O8" s="6">
        <v>83.87</v>
      </c>
      <c r="P8" s="6">
        <v>829989</v>
      </c>
      <c r="Q8" s="6">
        <v>82.79</v>
      </c>
      <c r="R8" s="6">
        <v>889923</v>
      </c>
      <c r="S8" s="6">
        <v>83.86</v>
      </c>
      <c r="T8" s="6">
        <v>881392</v>
      </c>
      <c r="U8" s="6">
        <v>84.03</v>
      </c>
      <c r="V8" s="6">
        <v>831052</v>
      </c>
      <c r="W8" s="6">
        <v>83.75</v>
      </c>
      <c r="X8" s="6">
        <v>838548</v>
      </c>
      <c r="Y8" s="6">
        <v>84.12</v>
      </c>
      <c r="Z8" s="6">
        <v>905510</v>
      </c>
      <c r="AA8" s="6">
        <v>83.49</v>
      </c>
      <c r="AB8" s="6">
        <v>895633</v>
      </c>
      <c r="AC8" s="6">
        <v>83.9</v>
      </c>
      <c r="AD8" s="6">
        <v>622031</v>
      </c>
      <c r="AE8" s="6">
        <v>83.79</v>
      </c>
      <c r="AF8" s="6">
        <v>671793</v>
      </c>
      <c r="AG8" s="6">
        <v>84.68</v>
      </c>
      <c r="AH8" s="6">
        <v>667961</v>
      </c>
      <c r="AI8" s="6">
        <v>84.97</v>
      </c>
      <c r="AJ8" s="6">
        <v>635526</v>
      </c>
      <c r="AK8" s="6">
        <v>84.94</v>
      </c>
      <c r="AL8" s="6">
        <v>636408</v>
      </c>
      <c r="AM8" s="6">
        <v>84.7</v>
      </c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>
        <v>354151</v>
      </c>
      <c r="FC8" s="6">
        <v>84.71</v>
      </c>
      <c r="FD8" s="6">
        <v>487379</v>
      </c>
      <c r="FE8" s="6">
        <v>84.81</v>
      </c>
      <c r="FF8" s="6">
        <v>656332</v>
      </c>
      <c r="FG8" s="6">
        <v>84.23</v>
      </c>
      <c r="FH8" s="6">
        <v>543660</v>
      </c>
      <c r="FI8" s="6">
        <v>84.09</v>
      </c>
      <c r="FJ8" s="6">
        <v>607524</v>
      </c>
      <c r="FK8" s="6">
        <v>83.54</v>
      </c>
      <c r="FL8" s="6">
        <v>721099</v>
      </c>
      <c r="FM8" s="6">
        <v>83.94</v>
      </c>
      <c r="FN8" s="6">
        <v>482177</v>
      </c>
      <c r="FO8" s="6">
        <v>78.84</v>
      </c>
      <c r="FP8" s="6">
        <v>531664</v>
      </c>
      <c r="FQ8" s="6">
        <v>84.55</v>
      </c>
      <c r="FR8" s="6">
        <v>674602</v>
      </c>
      <c r="FS8" s="6">
        <v>83.95</v>
      </c>
      <c r="FT8" s="6">
        <v>690896</v>
      </c>
      <c r="FU8" s="6">
        <v>84.37</v>
      </c>
      <c r="FV8" s="6">
        <v>632390</v>
      </c>
      <c r="FW8" s="6">
        <v>84.42</v>
      </c>
      <c r="FX8" s="6"/>
      <c r="FY8" s="6"/>
      <c r="FZ8" s="6">
        <v>284274</v>
      </c>
      <c r="GA8" s="6">
        <v>83.95</v>
      </c>
      <c r="GB8" s="6">
        <v>587242</v>
      </c>
      <c r="GC8" s="6">
        <v>83.74</v>
      </c>
      <c r="GD8" s="6">
        <v>711958</v>
      </c>
      <c r="GE8" s="6">
        <v>84.29</v>
      </c>
      <c r="GF8" s="6">
        <v>729796</v>
      </c>
      <c r="GG8" s="6">
        <v>83.9</v>
      </c>
      <c r="GH8" s="6">
        <v>677511</v>
      </c>
      <c r="GI8" s="6">
        <v>83.96</v>
      </c>
      <c r="GJ8" s="6">
        <v>656934</v>
      </c>
      <c r="GK8" s="6">
        <v>84.19</v>
      </c>
      <c r="GL8" s="6">
        <v>575733</v>
      </c>
      <c r="GM8" s="6">
        <v>83.37</v>
      </c>
      <c r="GN8" s="6">
        <v>789273</v>
      </c>
      <c r="GO8" s="6">
        <v>83.25</v>
      </c>
      <c r="GP8" s="6">
        <v>656964</v>
      </c>
      <c r="GQ8" s="6">
        <v>82.59</v>
      </c>
      <c r="GR8" s="6">
        <v>731948</v>
      </c>
      <c r="GS8" s="6">
        <v>83.05</v>
      </c>
      <c r="GT8" s="6">
        <v>803838</v>
      </c>
      <c r="GU8" s="6">
        <v>83.49</v>
      </c>
      <c r="GV8" s="6">
        <v>745273</v>
      </c>
      <c r="GW8" s="6">
        <v>83.65</v>
      </c>
      <c r="GX8" s="6">
        <v>685961</v>
      </c>
      <c r="GY8" s="6">
        <v>84.13</v>
      </c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>
        <v>792144</v>
      </c>
      <c r="IY8" s="6">
        <v>83.47</v>
      </c>
      <c r="IZ8" s="6">
        <v>719862</v>
      </c>
      <c r="JA8" s="6">
        <v>83.78</v>
      </c>
      <c r="JB8" s="6">
        <v>788114</v>
      </c>
      <c r="JC8" s="6">
        <v>83.89</v>
      </c>
      <c r="JD8" s="6">
        <v>877555</v>
      </c>
      <c r="JE8" s="6">
        <v>83.32</v>
      </c>
      <c r="JF8" s="6">
        <v>805443</v>
      </c>
      <c r="JG8" s="6">
        <v>83.51</v>
      </c>
      <c r="JH8" s="6">
        <v>765108</v>
      </c>
      <c r="JI8" s="6">
        <v>83.2</v>
      </c>
      <c r="JJ8" s="6">
        <v>695155</v>
      </c>
      <c r="JK8" s="6">
        <v>83.8</v>
      </c>
      <c r="JL8" s="6">
        <v>848856</v>
      </c>
      <c r="JM8" s="6">
        <v>83.52</v>
      </c>
      <c r="JN8" s="6">
        <v>710172</v>
      </c>
      <c r="JO8" s="6">
        <v>83.38</v>
      </c>
      <c r="JP8" s="6">
        <v>696468</v>
      </c>
      <c r="JQ8" s="6">
        <v>83.72</v>
      </c>
      <c r="JR8" s="6">
        <v>722090</v>
      </c>
      <c r="JS8" s="6">
        <v>83.31</v>
      </c>
      <c r="JT8" s="6">
        <v>725212</v>
      </c>
      <c r="JU8" s="6">
        <v>83.26</v>
      </c>
      <c r="JV8" s="6">
        <v>687484</v>
      </c>
      <c r="JW8" s="6">
        <v>82.37</v>
      </c>
      <c r="JX8" s="6">
        <v>735209</v>
      </c>
      <c r="JY8" s="6">
        <v>83.33</v>
      </c>
      <c r="JZ8" s="6">
        <v>802004</v>
      </c>
      <c r="KA8" s="6">
        <v>83.33</v>
      </c>
      <c r="KB8" s="6">
        <v>637235</v>
      </c>
      <c r="KC8" s="6">
        <v>83.99</v>
      </c>
      <c r="KD8" s="6">
        <v>710683</v>
      </c>
      <c r="KE8" s="6">
        <v>83.99</v>
      </c>
      <c r="KF8" s="6">
        <v>812632</v>
      </c>
      <c r="KG8" s="6">
        <v>83</v>
      </c>
      <c r="KH8" s="6">
        <v>758415</v>
      </c>
      <c r="KI8" s="6">
        <v>83.02</v>
      </c>
      <c r="KJ8" s="6">
        <v>686907</v>
      </c>
      <c r="KK8" s="6">
        <v>82.21</v>
      </c>
      <c r="KL8" s="6">
        <v>729907</v>
      </c>
      <c r="KM8" s="6">
        <v>82.19</v>
      </c>
      <c r="KN8" s="6">
        <v>808313</v>
      </c>
      <c r="KO8" s="6">
        <v>83.28</v>
      </c>
      <c r="KP8" s="6">
        <v>758421</v>
      </c>
      <c r="KQ8" s="6">
        <v>83.1</v>
      </c>
      <c r="KR8" s="6">
        <v>671699</v>
      </c>
      <c r="KS8" s="6">
        <v>83.83</v>
      </c>
      <c r="KT8" s="6">
        <v>546341</v>
      </c>
      <c r="KU8" s="6">
        <v>83.13</v>
      </c>
      <c r="KV8" s="6">
        <v>794050</v>
      </c>
      <c r="KW8" s="6">
        <v>83.39</v>
      </c>
      <c r="KX8" s="6">
        <v>723706</v>
      </c>
      <c r="KY8" s="6">
        <v>81.72</v>
      </c>
      <c r="KZ8" s="6">
        <v>729296</v>
      </c>
      <c r="LA8" s="6">
        <v>82.76</v>
      </c>
      <c r="LB8" s="6">
        <v>387724</v>
      </c>
      <c r="LC8" s="6">
        <v>83.3</v>
      </c>
      <c r="LD8" s="6">
        <v>321540</v>
      </c>
      <c r="LE8" s="6">
        <v>83.66</v>
      </c>
      <c r="LF8" s="6">
        <v>315506</v>
      </c>
      <c r="LG8" s="6">
        <v>83.18</v>
      </c>
      <c r="LH8" s="6">
        <v>318802</v>
      </c>
      <c r="LI8" s="6">
        <v>83.03</v>
      </c>
      <c r="LJ8" s="6">
        <v>205464</v>
      </c>
      <c r="LK8" s="6">
        <v>83.41</v>
      </c>
      <c r="LL8" s="6">
        <v>105424</v>
      </c>
      <c r="LM8" s="6">
        <v>81.760000000000005</v>
      </c>
      <c r="LN8" s="25"/>
      <c r="LO8" s="25"/>
      <c r="LP8" s="6">
        <v>254239</v>
      </c>
      <c r="LQ8" s="6">
        <v>83.45</v>
      </c>
      <c r="LR8" s="6">
        <v>334343</v>
      </c>
      <c r="LS8" s="6">
        <v>83.69</v>
      </c>
      <c r="LT8" s="6">
        <v>238880</v>
      </c>
      <c r="LU8" s="6">
        <v>84.02</v>
      </c>
      <c r="LV8" s="6">
        <v>180668</v>
      </c>
      <c r="LW8" s="6">
        <v>82.92</v>
      </c>
      <c r="LX8" s="6">
        <v>686263</v>
      </c>
      <c r="LY8" s="6">
        <v>82.24</v>
      </c>
      <c r="LZ8" s="6">
        <v>687410</v>
      </c>
      <c r="MA8" s="6">
        <v>82.81</v>
      </c>
      <c r="MB8" s="6">
        <v>618733</v>
      </c>
      <c r="MC8" s="6">
        <v>82.22</v>
      </c>
      <c r="MD8" s="6">
        <v>626455</v>
      </c>
      <c r="ME8" s="6">
        <v>83.25</v>
      </c>
      <c r="MF8" s="6">
        <v>705044</v>
      </c>
      <c r="MG8" s="6">
        <v>83.33</v>
      </c>
      <c r="MH8" s="6">
        <v>618706</v>
      </c>
      <c r="MI8" s="6">
        <v>83.56</v>
      </c>
      <c r="MJ8" s="6">
        <v>326540</v>
      </c>
      <c r="MK8" s="6">
        <v>84.7</v>
      </c>
      <c r="ML8" s="6">
        <v>659794</v>
      </c>
      <c r="MM8" s="6">
        <v>82.85</v>
      </c>
      <c r="MN8" s="6">
        <v>471636</v>
      </c>
      <c r="MO8" s="6">
        <v>82.84</v>
      </c>
      <c r="MP8" s="6">
        <v>99458</v>
      </c>
      <c r="MQ8" s="6">
        <v>81.73</v>
      </c>
      <c r="MR8" s="6">
        <v>622023</v>
      </c>
      <c r="MS8" s="6">
        <v>83.37</v>
      </c>
      <c r="MT8" s="6">
        <v>802414</v>
      </c>
      <c r="MU8" s="6">
        <v>82.95</v>
      </c>
      <c r="MV8" s="6">
        <v>710465</v>
      </c>
      <c r="MW8" s="6">
        <v>81.319999999999993</v>
      </c>
      <c r="MX8" s="6">
        <v>714646</v>
      </c>
      <c r="MY8" s="6">
        <v>82.31</v>
      </c>
      <c r="MZ8" s="6">
        <v>743843</v>
      </c>
      <c r="NA8" s="6">
        <v>82.83</v>
      </c>
      <c r="NB8" s="6">
        <v>661501</v>
      </c>
      <c r="NC8" s="6">
        <v>83.42</v>
      </c>
      <c r="ND8" s="6">
        <v>550446</v>
      </c>
      <c r="NE8" s="6">
        <v>82.39</v>
      </c>
      <c r="NF8" s="6">
        <v>694856</v>
      </c>
      <c r="NG8" s="6">
        <v>83.82</v>
      </c>
      <c r="NH8" s="6">
        <v>662790</v>
      </c>
      <c r="NI8" s="6">
        <v>83.48</v>
      </c>
      <c r="NJ8" s="6">
        <v>712282</v>
      </c>
      <c r="NK8" s="6">
        <v>83.65</v>
      </c>
      <c r="NL8" s="6">
        <v>680602</v>
      </c>
      <c r="NM8" s="6">
        <v>83.63</v>
      </c>
      <c r="NN8" s="6">
        <v>695874</v>
      </c>
      <c r="NO8" s="6">
        <v>83.24</v>
      </c>
      <c r="NP8" s="6">
        <v>652462</v>
      </c>
      <c r="NQ8" s="6">
        <v>83.64</v>
      </c>
      <c r="NR8" s="6">
        <v>649480</v>
      </c>
      <c r="NS8" s="6">
        <v>82.19</v>
      </c>
      <c r="NT8" s="6">
        <v>824383</v>
      </c>
      <c r="NU8" s="6">
        <v>83.44</v>
      </c>
      <c r="NV8" s="6">
        <v>867845</v>
      </c>
      <c r="NW8" s="6">
        <v>83.27</v>
      </c>
      <c r="NX8" s="6">
        <v>778198</v>
      </c>
      <c r="NY8" s="6">
        <v>83.62</v>
      </c>
      <c r="NZ8" s="6">
        <v>749669</v>
      </c>
      <c r="OA8" s="6">
        <v>83.24</v>
      </c>
      <c r="OB8" s="6">
        <v>813805</v>
      </c>
      <c r="OC8" s="6">
        <v>82.89</v>
      </c>
      <c r="OD8" s="6">
        <v>744738</v>
      </c>
      <c r="OE8" s="6">
        <v>83.71</v>
      </c>
      <c r="OF8" s="6">
        <v>721528</v>
      </c>
      <c r="OG8" s="6">
        <v>83.04</v>
      </c>
      <c r="OH8" s="6">
        <v>777707</v>
      </c>
      <c r="OI8" s="6">
        <v>83.86</v>
      </c>
      <c r="OJ8" s="6">
        <v>11631111</v>
      </c>
      <c r="OK8" s="6">
        <v>80.150000000000006</v>
      </c>
      <c r="OL8" s="6">
        <v>747207</v>
      </c>
      <c r="OM8" s="6">
        <v>83.89</v>
      </c>
      <c r="ON8" s="6">
        <v>11099056</v>
      </c>
      <c r="OO8" s="6">
        <v>81</v>
      </c>
      <c r="OP8" s="6">
        <v>788463</v>
      </c>
      <c r="OQ8">
        <v>83.35</v>
      </c>
      <c r="OR8" s="6">
        <v>688842</v>
      </c>
      <c r="OS8">
        <v>83.94</v>
      </c>
      <c r="OT8" s="6">
        <v>731349</v>
      </c>
      <c r="OU8">
        <v>82.73</v>
      </c>
      <c r="OV8" s="6">
        <v>835618</v>
      </c>
      <c r="OW8">
        <v>83.06</v>
      </c>
      <c r="OX8" s="1">
        <v>782450</v>
      </c>
      <c r="OY8" s="1">
        <v>83.38</v>
      </c>
      <c r="OZ8">
        <v>83.65</v>
      </c>
      <c r="PA8">
        <v>84.09</v>
      </c>
      <c r="PC8">
        <v>84.09</v>
      </c>
      <c r="PD8">
        <v>752776</v>
      </c>
      <c r="PE8">
        <v>83.12</v>
      </c>
      <c r="PF8">
        <v>746757</v>
      </c>
      <c r="PG8">
        <v>83.6</v>
      </c>
      <c r="PH8">
        <v>708934</v>
      </c>
      <c r="PI8">
        <v>82.81</v>
      </c>
      <c r="PJ8">
        <v>763115</v>
      </c>
      <c r="PK8">
        <v>83.9</v>
      </c>
      <c r="PL8">
        <v>12113502</v>
      </c>
      <c r="PM8">
        <v>79.72</v>
      </c>
      <c r="PN8">
        <v>723878</v>
      </c>
      <c r="PO8">
        <v>83.8</v>
      </c>
      <c r="PP8">
        <v>745932</v>
      </c>
      <c r="PQ8">
        <v>84.04</v>
      </c>
      <c r="PR8">
        <v>816152</v>
      </c>
      <c r="PS8">
        <v>83.09</v>
      </c>
      <c r="PT8">
        <v>772175</v>
      </c>
      <c r="PU8">
        <v>83.52</v>
      </c>
      <c r="PV8" s="6">
        <v>742077</v>
      </c>
      <c r="PW8" s="6">
        <v>82.81</v>
      </c>
      <c r="PX8">
        <v>797862</v>
      </c>
      <c r="PY8">
        <v>83.07</v>
      </c>
      <c r="PZ8" s="6">
        <v>818786</v>
      </c>
      <c r="QA8" s="6">
        <v>83.31</v>
      </c>
      <c r="QB8">
        <v>744622</v>
      </c>
      <c r="QC8">
        <v>84.09</v>
      </c>
      <c r="QD8">
        <v>762888</v>
      </c>
      <c r="QE8">
        <v>83.94</v>
      </c>
      <c r="QF8">
        <v>826145</v>
      </c>
      <c r="QG8">
        <v>82.76</v>
      </c>
      <c r="QH8">
        <v>761371</v>
      </c>
      <c r="QI8">
        <v>83.35</v>
      </c>
      <c r="QJ8">
        <v>722436</v>
      </c>
      <c r="QK8">
        <v>82.47</v>
      </c>
      <c r="QL8">
        <v>808980</v>
      </c>
      <c r="QM8">
        <v>83.86</v>
      </c>
      <c r="QN8">
        <v>824581</v>
      </c>
      <c r="QO8">
        <v>83.55</v>
      </c>
      <c r="QP8" s="6">
        <v>761017</v>
      </c>
      <c r="QQ8" s="6">
        <v>83.94</v>
      </c>
      <c r="QR8">
        <v>737945</v>
      </c>
      <c r="QS8">
        <v>84.21</v>
      </c>
      <c r="QT8" s="6">
        <v>821841</v>
      </c>
      <c r="QU8" s="6">
        <v>83.09</v>
      </c>
      <c r="QV8" s="6">
        <v>817213</v>
      </c>
      <c r="QW8" s="6">
        <v>83.17</v>
      </c>
      <c r="QX8" s="6">
        <v>751870</v>
      </c>
      <c r="QY8" s="6">
        <v>82.34</v>
      </c>
      <c r="QZ8">
        <v>819986</v>
      </c>
      <c r="RA8">
        <v>83.06</v>
      </c>
      <c r="RB8">
        <v>857262</v>
      </c>
      <c r="RC8">
        <v>83.87</v>
      </c>
      <c r="RD8" s="6">
        <v>779937</v>
      </c>
      <c r="RE8" s="6">
        <v>83.73</v>
      </c>
      <c r="RF8" s="6">
        <v>795387</v>
      </c>
      <c r="RG8" s="6">
        <v>83.87</v>
      </c>
      <c r="RH8" s="6">
        <v>849807</v>
      </c>
      <c r="RI8" s="6">
        <v>83.33</v>
      </c>
      <c r="RJ8" s="6">
        <v>793349</v>
      </c>
      <c r="RK8" s="6">
        <v>83.64</v>
      </c>
      <c r="RL8" s="6">
        <v>751104</v>
      </c>
      <c r="RM8" s="6">
        <v>82.58</v>
      </c>
      <c r="RN8">
        <v>830223</v>
      </c>
      <c r="RO8">
        <v>83.93</v>
      </c>
      <c r="RP8" s="6">
        <v>843147</v>
      </c>
      <c r="RQ8" s="6">
        <v>83.93</v>
      </c>
      <c r="RR8" s="6">
        <v>773565</v>
      </c>
      <c r="RS8" s="6">
        <v>83.93</v>
      </c>
      <c r="RT8" s="1">
        <v>802464</v>
      </c>
      <c r="RU8" s="1">
        <v>83.7</v>
      </c>
      <c r="RV8" s="1">
        <v>859906</v>
      </c>
      <c r="RW8" s="1">
        <v>83.21</v>
      </c>
      <c r="RX8" s="1">
        <v>805104</v>
      </c>
      <c r="RY8" s="1">
        <v>83.25</v>
      </c>
      <c r="RZ8">
        <v>735037</v>
      </c>
      <c r="SA8">
        <v>82.09</v>
      </c>
      <c r="SB8">
        <v>851406</v>
      </c>
      <c r="SC8">
        <v>83.52</v>
      </c>
      <c r="SD8">
        <v>869130</v>
      </c>
      <c r="SE8">
        <v>83.61</v>
      </c>
      <c r="SF8">
        <v>775214</v>
      </c>
      <c r="SG8">
        <v>83.67</v>
      </c>
      <c r="SH8" s="6">
        <v>12565993</v>
      </c>
      <c r="SI8" s="6">
        <v>81.05</v>
      </c>
      <c r="SJ8">
        <v>851226</v>
      </c>
      <c r="SK8">
        <v>83.17</v>
      </c>
      <c r="SL8">
        <v>820656</v>
      </c>
      <c r="SM8">
        <v>83.52</v>
      </c>
      <c r="SN8">
        <v>769599</v>
      </c>
      <c r="SO8">
        <v>82.43</v>
      </c>
      <c r="SP8">
        <v>851281</v>
      </c>
      <c r="SQ8">
        <v>83.36</v>
      </c>
      <c r="SR8">
        <v>766771</v>
      </c>
      <c r="SS8">
        <v>83.65</v>
      </c>
      <c r="ST8">
        <v>786058</v>
      </c>
      <c r="SU8">
        <v>83.5</v>
      </c>
      <c r="SV8">
        <v>797602</v>
      </c>
      <c r="SW8">
        <v>84.53</v>
      </c>
      <c r="SX8">
        <v>876744</v>
      </c>
      <c r="SY8">
        <v>83.57</v>
      </c>
      <c r="SZ8">
        <v>793801</v>
      </c>
      <c r="TA8">
        <v>83.58</v>
      </c>
      <c r="TB8">
        <v>737639</v>
      </c>
      <c r="TC8">
        <v>82.88</v>
      </c>
      <c r="TD8">
        <v>801025</v>
      </c>
      <c r="TE8">
        <v>83.45</v>
      </c>
      <c r="TF8">
        <v>831051</v>
      </c>
      <c r="TG8">
        <v>83.55</v>
      </c>
      <c r="TH8">
        <v>741588</v>
      </c>
      <c r="TI8">
        <v>83.56</v>
      </c>
      <c r="TJ8">
        <v>774775</v>
      </c>
      <c r="TK8">
        <v>84.29</v>
      </c>
      <c r="TL8">
        <v>782577</v>
      </c>
      <c r="TM8">
        <v>83.67</v>
      </c>
      <c r="TN8">
        <v>674420</v>
      </c>
      <c r="TO8">
        <v>84.44</v>
      </c>
      <c r="TP8">
        <v>781407</v>
      </c>
      <c r="TQ8">
        <v>82.7</v>
      </c>
      <c r="TR8">
        <v>794559</v>
      </c>
      <c r="TS8">
        <v>83.6</v>
      </c>
      <c r="TT8">
        <v>854785</v>
      </c>
      <c r="TU8">
        <v>83.8</v>
      </c>
      <c r="TV8">
        <v>753081</v>
      </c>
      <c r="TW8">
        <v>83.46</v>
      </c>
      <c r="TX8" s="39">
        <v>754022</v>
      </c>
      <c r="TY8" s="39">
        <v>84.28</v>
      </c>
      <c r="TZ8">
        <v>806530</v>
      </c>
      <c r="UA8">
        <v>83.78</v>
      </c>
      <c r="UB8">
        <v>769494</v>
      </c>
      <c r="UC8">
        <v>83.85</v>
      </c>
      <c r="UD8">
        <v>717429</v>
      </c>
      <c r="UE8">
        <v>83.44</v>
      </c>
      <c r="UF8">
        <v>771178</v>
      </c>
      <c r="UG8">
        <v>84.06</v>
      </c>
      <c r="UH8">
        <v>796778</v>
      </c>
      <c r="UI8">
        <v>83.8</v>
      </c>
      <c r="UJ8">
        <v>736306</v>
      </c>
      <c r="UK8">
        <v>83.4</v>
      </c>
      <c r="UL8">
        <v>748257</v>
      </c>
      <c r="UM8">
        <v>84.06</v>
      </c>
      <c r="UN8">
        <v>942</v>
      </c>
      <c r="UO8">
        <v>83.8</v>
      </c>
      <c r="UP8" s="6"/>
      <c r="UQ8" s="6"/>
      <c r="UR8">
        <v>98458</v>
      </c>
      <c r="US8">
        <v>83.05</v>
      </c>
      <c r="UT8">
        <v>473676</v>
      </c>
      <c r="UU8">
        <v>82.53</v>
      </c>
      <c r="UV8">
        <v>816296</v>
      </c>
      <c r="UW8">
        <v>83.83</v>
      </c>
      <c r="UX8">
        <v>728533</v>
      </c>
      <c r="UY8">
        <v>84.22</v>
      </c>
      <c r="UZ8">
        <v>745138</v>
      </c>
      <c r="VA8">
        <v>84.67</v>
      </c>
      <c r="VB8">
        <v>832069</v>
      </c>
      <c r="VC8">
        <v>83.51</v>
      </c>
      <c r="VD8">
        <v>767651</v>
      </c>
      <c r="VE8">
        <v>83.53</v>
      </c>
      <c r="VF8">
        <v>619836</v>
      </c>
      <c r="VG8">
        <v>83.47</v>
      </c>
      <c r="VH8">
        <v>753905</v>
      </c>
      <c r="VI8">
        <v>84.18</v>
      </c>
      <c r="VJ8">
        <v>737193</v>
      </c>
      <c r="VK8">
        <v>84.26</v>
      </c>
      <c r="VL8">
        <v>723802</v>
      </c>
      <c r="VM8">
        <v>84.08</v>
      </c>
      <c r="VN8">
        <v>715573</v>
      </c>
      <c r="VO8">
        <v>84.07</v>
      </c>
      <c r="VP8">
        <v>797576</v>
      </c>
      <c r="VQ8">
        <v>83.76</v>
      </c>
      <c r="VR8">
        <v>774587</v>
      </c>
      <c r="VS8">
        <v>83.6</v>
      </c>
      <c r="VT8">
        <v>711013</v>
      </c>
      <c r="VU8">
        <v>83.06</v>
      </c>
      <c r="VV8">
        <v>730504</v>
      </c>
      <c r="VW8">
        <v>84.19</v>
      </c>
      <c r="VX8">
        <v>788757</v>
      </c>
      <c r="VY8">
        <v>83.8</v>
      </c>
      <c r="VZ8">
        <v>701380</v>
      </c>
      <c r="WA8">
        <v>84.27</v>
      </c>
      <c r="WB8">
        <v>717193</v>
      </c>
      <c r="WC8">
        <v>83.86</v>
      </c>
      <c r="WD8">
        <v>800165</v>
      </c>
      <c r="WE8">
        <v>83.24</v>
      </c>
      <c r="WF8">
        <v>808672</v>
      </c>
      <c r="WG8">
        <v>83.37</v>
      </c>
      <c r="WH8">
        <v>758182</v>
      </c>
      <c r="WI8">
        <v>82.56</v>
      </c>
      <c r="WJ8">
        <v>722712</v>
      </c>
      <c r="WK8">
        <v>84.11</v>
      </c>
      <c r="WL8">
        <v>855435</v>
      </c>
      <c r="WM8">
        <v>83.89</v>
      </c>
      <c r="WN8">
        <v>716702</v>
      </c>
      <c r="WO8">
        <v>83.83</v>
      </c>
      <c r="WP8">
        <v>738777</v>
      </c>
      <c r="WQ8">
        <v>84.19</v>
      </c>
      <c r="WR8">
        <v>817167</v>
      </c>
      <c r="WS8">
        <v>83.27</v>
      </c>
      <c r="WT8">
        <v>776917</v>
      </c>
      <c r="WU8">
        <v>83.65</v>
      </c>
      <c r="WV8">
        <v>698598</v>
      </c>
      <c r="WW8">
        <v>82.86</v>
      </c>
      <c r="WX8" s="10">
        <v>797159</v>
      </c>
      <c r="WY8" s="44">
        <v>85.274060000000006</v>
      </c>
      <c r="WZ8">
        <v>785265</v>
      </c>
      <c r="XA8">
        <v>84</v>
      </c>
      <c r="XB8">
        <v>694454</v>
      </c>
      <c r="XC8">
        <v>83.39</v>
      </c>
      <c r="XD8">
        <v>698295</v>
      </c>
      <c r="XE8">
        <v>83.95</v>
      </c>
      <c r="XF8">
        <v>777923</v>
      </c>
      <c r="XG8">
        <v>82.81</v>
      </c>
      <c r="XH8">
        <v>754844</v>
      </c>
      <c r="XI8">
        <v>83.53</v>
      </c>
      <c r="XJ8">
        <v>748745</v>
      </c>
      <c r="XK8">
        <v>82.55</v>
      </c>
      <c r="XL8">
        <v>748575</v>
      </c>
      <c r="XM8">
        <v>83.29</v>
      </c>
      <c r="XN8">
        <v>795739</v>
      </c>
      <c r="XO8">
        <v>83.17</v>
      </c>
      <c r="XP8">
        <v>726468</v>
      </c>
      <c r="XQ8">
        <v>83.61</v>
      </c>
      <c r="XR8">
        <v>734512</v>
      </c>
      <c r="XS8">
        <v>83</v>
      </c>
      <c r="XT8">
        <v>745334</v>
      </c>
      <c r="XU8">
        <v>82.6</v>
      </c>
      <c r="XV8">
        <v>404793</v>
      </c>
      <c r="XW8">
        <v>83.89</v>
      </c>
      <c r="XX8">
        <v>656240</v>
      </c>
      <c r="XY8">
        <v>82.11</v>
      </c>
      <c r="XZ8">
        <v>725702</v>
      </c>
      <c r="YA8">
        <v>83.61</v>
      </c>
      <c r="YB8">
        <v>749694</v>
      </c>
      <c r="YC8">
        <v>84.02</v>
      </c>
      <c r="YD8">
        <v>664779</v>
      </c>
      <c r="YE8">
        <v>83.34</v>
      </c>
      <c r="YF8">
        <v>682177</v>
      </c>
      <c r="YG8">
        <v>84.35</v>
      </c>
      <c r="YH8">
        <v>742480</v>
      </c>
      <c r="YI8">
        <v>83.92</v>
      </c>
      <c r="YJ8">
        <v>737862</v>
      </c>
      <c r="YK8">
        <v>84.34</v>
      </c>
      <c r="YL8">
        <v>659256</v>
      </c>
      <c r="YM8">
        <v>83.28</v>
      </c>
      <c r="YN8">
        <v>726604</v>
      </c>
      <c r="YO8">
        <v>84.13</v>
      </c>
      <c r="YP8">
        <v>756682</v>
      </c>
      <c r="YQ8">
        <v>84.14</v>
      </c>
      <c r="YR8">
        <v>683610</v>
      </c>
      <c r="YS8">
        <v>83.95</v>
      </c>
      <c r="YT8">
        <v>689567</v>
      </c>
      <c r="YU8">
        <v>83.36</v>
      </c>
      <c r="YV8">
        <v>754421</v>
      </c>
      <c r="YW8">
        <v>83.3</v>
      </c>
      <c r="YX8">
        <v>745357</v>
      </c>
      <c r="YY8">
        <v>83.12</v>
      </c>
      <c r="YZ8">
        <v>683224</v>
      </c>
      <c r="ZA8">
        <v>82.52</v>
      </c>
      <c r="ZB8">
        <v>739428</v>
      </c>
      <c r="ZC8">
        <v>83.43</v>
      </c>
      <c r="ZD8">
        <v>751718</v>
      </c>
      <c r="ZE8">
        <v>83.33</v>
      </c>
      <c r="ZF8">
        <v>708838</v>
      </c>
      <c r="ZG8">
        <v>83.94</v>
      </c>
      <c r="ZH8">
        <v>695680</v>
      </c>
      <c r="ZI8">
        <v>83.77</v>
      </c>
      <c r="ZJ8">
        <v>763825</v>
      </c>
      <c r="ZK8">
        <v>83.29</v>
      </c>
      <c r="ZL8">
        <v>755393</v>
      </c>
      <c r="ZM8">
        <v>83.62</v>
      </c>
      <c r="ZN8">
        <v>609576</v>
      </c>
      <c r="ZO8">
        <v>74.55</v>
      </c>
      <c r="ZP8">
        <v>725708</v>
      </c>
      <c r="ZQ8">
        <v>83.58</v>
      </c>
      <c r="ZR8" s="6">
        <v>842942</v>
      </c>
      <c r="ZS8" s="6">
        <v>83.98</v>
      </c>
      <c r="ZT8">
        <v>645728</v>
      </c>
      <c r="ZU8">
        <v>83.74</v>
      </c>
      <c r="ZV8">
        <v>2056</v>
      </c>
      <c r="ZW8">
        <v>80.94</v>
      </c>
      <c r="ZX8">
        <v>761654</v>
      </c>
      <c r="ZY8">
        <v>82.73</v>
      </c>
      <c r="ZZ8">
        <v>741697</v>
      </c>
      <c r="AAA8">
        <v>83.29</v>
      </c>
      <c r="AAB8">
        <v>681628</v>
      </c>
      <c r="AAC8">
        <v>82.97</v>
      </c>
      <c r="AAD8">
        <v>740992</v>
      </c>
      <c r="AAE8">
        <v>83.64</v>
      </c>
      <c r="AAF8">
        <v>763430</v>
      </c>
      <c r="AAG8">
        <v>83.04</v>
      </c>
      <c r="AAH8">
        <v>696372</v>
      </c>
      <c r="AAI8">
        <v>81.739999999999995</v>
      </c>
      <c r="AAJ8">
        <v>721501</v>
      </c>
      <c r="AAK8">
        <v>83.48</v>
      </c>
      <c r="AAL8" s="6"/>
      <c r="AAM8" s="6"/>
      <c r="AAN8" s="6"/>
      <c r="AAO8" s="6"/>
      <c r="AAP8" s="6"/>
      <c r="AAQ8" s="6"/>
      <c r="AAR8" s="6"/>
      <c r="AAS8" s="6"/>
      <c r="AAT8" s="6"/>
      <c r="AAU8" s="6"/>
      <c r="AAV8" s="6"/>
      <c r="AAW8" s="6"/>
      <c r="AAX8" s="6"/>
      <c r="AAY8" s="6"/>
      <c r="AAZ8" s="6"/>
      <c r="ABA8" s="6"/>
      <c r="ABF8">
        <v>711208</v>
      </c>
      <c r="ABG8">
        <v>80.78</v>
      </c>
      <c r="ABH8">
        <v>774062</v>
      </c>
      <c r="ABI8">
        <v>82.16</v>
      </c>
      <c r="ABJ8">
        <v>760480</v>
      </c>
      <c r="ABK8">
        <v>83.36</v>
      </c>
      <c r="ABL8">
        <v>731569</v>
      </c>
      <c r="ABM8">
        <v>83.55</v>
      </c>
      <c r="ABN8">
        <v>791025</v>
      </c>
      <c r="ABO8">
        <v>83.15</v>
      </c>
      <c r="ABP8">
        <v>765593</v>
      </c>
      <c r="ABQ8">
        <v>83.41</v>
      </c>
      <c r="ABR8">
        <v>693388</v>
      </c>
      <c r="ABS8">
        <v>82.33</v>
      </c>
      <c r="ABT8">
        <v>788367</v>
      </c>
      <c r="ABU8">
        <v>83.85</v>
      </c>
      <c r="ABV8">
        <v>787044</v>
      </c>
      <c r="ABW8">
        <v>83.7</v>
      </c>
      <c r="ABX8">
        <v>735504</v>
      </c>
      <c r="ABY8">
        <v>83.62</v>
      </c>
      <c r="ABZ8">
        <v>738960</v>
      </c>
      <c r="ACA8">
        <v>83.72</v>
      </c>
      <c r="ACB8">
        <v>808350</v>
      </c>
      <c r="ACC8">
        <v>82.88</v>
      </c>
      <c r="ACD8">
        <v>727671</v>
      </c>
      <c r="ACE8">
        <v>83.68</v>
      </c>
      <c r="ACF8">
        <v>708343</v>
      </c>
      <c r="ACG8">
        <v>82.74</v>
      </c>
      <c r="ACH8">
        <v>762221</v>
      </c>
      <c r="ACI8">
        <v>83.63</v>
      </c>
      <c r="ACJ8">
        <v>777255</v>
      </c>
      <c r="ACK8">
        <v>83.73</v>
      </c>
      <c r="ACL8">
        <v>725399</v>
      </c>
      <c r="ACM8">
        <v>83.52</v>
      </c>
      <c r="ACN8">
        <v>703882</v>
      </c>
      <c r="ACO8">
        <v>83.25</v>
      </c>
      <c r="ACP8">
        <v>798744</v>
      </c>
      <c r="ACQ8">
        <v>83.44</v>
      </c>
      <c r="ACR8">
        <v>771013</v>
      </c>
      <c r="ACS8">
        <v>83.45</v>
      </c>
      <c r="ACT8">
        <v>712238</v>
      </c>
      <c r="ACU8">
        <v>82.89</v>
      </c>
      <c r="ACV8">
        <v>765772</v>
      </c>
      <c r="ACW8">
        <v>83.28</v>
      </c>
      <c r="ACX8">
        <v>769294</v>
      </c>
      <c r="ACY8">
        <v>83.38</v>
      </c>
      <c r="ACZ8">
        <v>712641</v>
      </c>
      <c r="ADA8">
        <v>83.97</v>
      </c>
      <c r="ADB8">
        <v>716309</v>
      </c>
      <c r="ADC8">
        <v>83.84</v>
      </c>
      <c r="ADD8">
        <v>782639</v>
      </c>
      <c r="ADE8">
        <v>83.34</v>
      </c>
      <c r="ADF8">
        <v>754827</v>
      </c>
      <c r="ADG8">
        <v>83.68</v>
      </c>
      <c r="ADH8">
        <v>681843</v>
      </c>
      <c r="ADI8">
        <v>83.14</v>
      </c>
      <c r="ADJ8">
        <v>703402</v>
      </c>
      <c r="ADK8">
        <v>83.99</v>
      </c>
      <c r="ADL8">
        <v>805476</v>
      </c>
      <c r="ADM8">
        <v>83.6</v>
      </c>
      <c r="ADN8">
        <v>713741</v>
      </c>
      <c r="ADO8">
        <v>83.76</v>
      </c>
      <c r="ADP8">
        <v>714750</v>
      </c>
      <c r="ADQ8">
        <v>84.4</v>
      </c>
      <c r="ADR8">
        <v>765245</v>
      </c>
      <c r="ADS8">
        <v>83.21</v>
      </c>
      <c r="ADT8">
        <v>711672</v>
      </c>
      <c r="ADU8">
        <v>83.31</v>
      </c>
      <c r="ADV8">
        <v>728046</v>
      </c>
      <c r="ADW8">
        <v>82.44</v>
      </c>
      <c r="ADX8">
        <v>767962</v>
      </c>
      <c r="ADY8">
        <v>83.72</v>
      </c>
      <c r="ADZ8">
        <v>792416</v>
      </c>
      <c r="AEA8">
        <v>83.41</v>
      </c>
      <c r="AEB8">
        <v>677927</v>
      </c>
      <c r="AEC8">
        <v>83.89</v>
      </c>
      <c r="AED8">
        <v>760316</v>
      </c>
      <c r="AEE8">
        <v>84.07</v>
      </c>
      <c r="AEF8">
        <v>811188</v>
      </c>
      <c r="AEG8">
        <v>83.58</v>
      </c>
      <c r="AEH8">
        <v>779917</v>
      </c>
      <c r="AEI8">
        <v>83.48</v>
      </c>
      <c r="AEJ8">
        <v>668748</v>
      </c>
      <c r="AEK8">
        <v>82.98</v>
      </c>
      <c r="AEL8">
        <v>779959</v>
      </c>
      <c r="AEM8">
        <v>82.42</v>
      </c>
      <c r="AEN8">
        <v>795685</v>
      </c>
      <c r="AEO8">
        <v>83.84</v>
      </c>
      <c r="AEP8">
        <v>731847</v>
      </c>
      <c r="AEQ8">
        <v>83.59</v>
      </c>
      <c r="AER8">
        <v>2653</v>
      </c>
      <c r="AES8">
        <v>83.42</v>
      </c>
      <c r="AET8">
        <v>777649</v>
      </c>
      <c r="AEU8">
        <v>83.26</v>
      </c>
      <c r="AEV8">
        <v>765901</v>
      </c>
      <c r="AEW8">
        <v>83.69</v>
      </c>
      <c r="AEX8">
        <v>695734</v>
      </c>
      <c r="AEY8">
        <v>83.2</v>
      </c>
      <c r="AEZ8">
        <v>744055</v>
      </c>
      <c r="AFA8">
        <v>84.04</v>
      </c>
      <c r="AFB8">
        <v>791324</v>
      </c>
      <c r="AFC8">
        <v>83.99</v>
      </c>
      <c r="AFD8">
        <v>709884</v>
      </c>
      <c r="AFE8">
        <v>84.52</v>
      </c>
      <c r="AFF8">
        <v>722204</v>
      </c>
      <c r="AFG8">
        <v>84.21</v>
      </c>
      <c r="AFH8">
        <v>794570</v>
      </c>
      <c r="AFI8">
        <v>83.63</v>
      </c>
      <c r="AFJ8">
        <v>770375</v>
      </c>
      <c r="AFK8">
        <v>83.87</v>
      </c>
      <c r="AFL8">
        <v>699359</v>
      </c>
      <c r="AFM8">
        <v>83.43</v>
      </c>
      <c r="AFN8">
        <v>764903</v>
      </c>
      <c r="AFO8">
        <v>83.83</v>
      </c>
      <c r="AFP8">
        <v>755552</v>
      </c>
      <c r="AFQ8">
        <v>83.68</v>
      </c>
      <c r="AFR8">
        <v>699969</v>
      </c>
      <c r="AFS8">
        <v>84.36</v>
      </c>
      <c r="AFT8">
        <v>725026</v>
      </c>
      <c r="AFU8">
        <v>83.98</v>
      </c>
      <c r="AFV8">
        <v>772717</v>
      </c>
      <c r="AFW8">
        <v>83.78</v>
      </c>
      <c r="AFX8">
        <v>765855</v>
      </c>
      <c r="AFY8">
        <v>83.92</v>
      </c>
      <c r="AFZ8">
        <v>626154</v>
      </c>
      <c r="AGA8">
        <v>83.02</v>
      </c>
      <c r="AGB8">
        <v>400235</v>
      </c>
      <c r="AGC8">
        <v>84.9</v>
      </c>
      <c r="AGD8">
        <v>394477</v>
      </c>
      <c r="AGE8">
        <v>85.21</v>
      </c>
      <c r="AGF8">
        <v>367409</v>
      </c>
      <c r="AGG8">
        <v>85.62</v>
      </c>
      <c r="AGH8">
        <v>362663</v>
      </c>
      <c r="AGI8">
        <v>85.32</v>
      </c>
      <c r="AGJ8">
        <v>820813</v>
      </c>
      <c r="AGK8">
        <v>83.87</v>
      </c>
      <c r="AGL8">
        <v>750387</v>
      </c>
      <c r="AGM8">
        <v>83.31</v>
      </c>
      <c r="AGN8">
        <v>2920</v>
      </c>
      <c r="AGO8">
        <v>81.540000000000006</v>
      </c>
      <c r="AGP8">
        <v>686902</v>
      </c>
      <c r="AGQ8">
        <v>84.31</v>
      </c>
      <c r="AGR8">
        <v>711933</v>
      </c>
      <c r="AGS8">
        <v>84.58</v>
      </c>
      <c r="AGT8">
        <v>667292</v>
      </c>
      <c r="AGU8">
        <v>84.74</v>
      </c>
      <c r="AGV8">
        <v>641322</v>
      </c>
      <c r="AGW8">
        <v>85.06</v>
      </c>
      <c r="AGX8">
        <v>626329</v>
      </c>
      <c r="AGY8">
        <v>84.67</v>
      </c>
      <c r="AGZ8">
        <v>635002</v>
      </c>
      <c r="AHA8">
        <v>84.52</v>
      </c>
      <c r="AHB8">
        <v>605730</v>
      </c>
      <c r="AHC8">
        <v>84.07</v>
      </c>
      <c r="AHD8">
        <v>674496</v>
      </c>
      <c r="AHE8">
        <v>84.99</v>
      </c>
      <c r="AHF8">
        <v>676510</v>
      </c>
      <c r="AHG8">
        <v>84.48</v>
      </c>
      <c r="AHH8">
        <v>659013</v>
      </c>
      <c r="AHI8">
        <v>84.33</v>
      </c>
      <c r="AHJ8">
        <v>594840</v>
      </c>
      <c r="AHK8">
        <v>84.66</v>
      </c>
      <c r="AHL8">
        <v>690213</v>
      </c>
      <c r="AHM8">
        <v>84.01</v>
      </c>
      <c r="AHN8">
        <v>660072</v>
      </c>
      <c r="AHO8">
        <v>84.03</v>
      </c>
      <c r="AHP8">
        <v>603585</v>
      </c>
      <c r="AHQ8">
        <v>84.39</v>
      </c>
      <c r="AHR8">
        <v>649104</v>
      </c>
      <c r="AHS8">
        <v>85.1</v>
      </c>
      <c r="AHT8">
        <v>690921</v>
      </c>
      <c r="AHU8">
        <v>85.49</v>
      </c>
      <c r="AHV8">
        <v>643277</v>
      </c>
      <c r="AHW8">
        <v>84.68</v>
      </c>
      <c r="AHX8">
        <v>597623</v>
      </c>
      <c r="AHY8">
        <v>84.72</v>
      </c>
      <c r="AHZ8">
        <v>715525</v>
      </c>
      <c r="AIA8">
        <v>83.82</v>
      </c>
      <c r="AIB8">
        <v>676990</v>
      </c>
      <c r="AIC8">
        <v>83.97</v>
      </c>
      <c r="AID8">
        <v>590534</v>
      </c>
      <c r="AIE8">
        <v>83.23</v>
      </c>
      <c r="AIF8">
        <v>607964</v>
      </c>
      <c r="AIG8">
        <v>84.19</v>
      </c>
      <c r="AIH8">
        <v>661594</v>
      </c>
      <c r="AII8">
        <v>84.25</v>
      </c>
      <c r="AIJ8">
        <v>600801</v>
      </c>
      <c r="AIK8">
        <v>84.42</v>
      </c>
      <c r="AIL8">
        <v>605441</v>
      </c>
      <c r="AIM8">
        <v>84.42</v>
      </c>
      <c r="AIN8">
        <v>675083</v>
      </c>
      <c r="AIO8">
        <v>83.82</v>
      </c>
      <c r="AIP8">
        <v>599593</v>
      </c>
      <c r="AIQ8">
        <v>83.99</v>
      </c>
      <c r="AIR8">
        <v>561431</v>
      </c>
      <c r="AIS8">
        <v>83.86</v>
      </c>
      <c r="AIT8">
        <v>608159</v>
      </c>
      <c r="AIU8">
        <v>85.11</v>
      </c>
      <c r="AIV8">
        <v>799223</v>
      </c>
      <c r="AIW8">
        <v>83.99</v>
      </c>
      <c r="AIX8">
        <v>711012</v>
      </c>
      <c r="AIY8">
        <v>82.16</v>
      </c>
      <c r="AIZ8">
        <v>523913</v>
      </c>
      <c r="AJA8">
        <v>83.52</v>
      </c>
      <c r="AJB8">
        <v>715778</v>
      </c>
      <c r="AJC8">
        <v>83.86</v>
      </c>
      <c r="AJD8">
        <v>11570445</v>
      </c>
      <c r="AJE8">
        <v>83.62</v>
      </c>
      <c r="AJF8">
        <v>378569</v>
      </c>
      <c r="AJG8">
        <v>85.55</v>
      </c>
      <c r="AJH8">
        <v>667014</v>
      </c>
      <c r="AJI8">
        <v>85.33</v>
      </c>
      <c r="AJJ8">
        <v>620431</v>
      </c>
      <c r="AJK8">
        <v>84.95</v>
      </c>
      <c r="AJL8">
        <v>601662</v>
      </c>
      <c r="AJM8">
        <v>85.47</v>
      </c>
      <c r="AJN8">
        <v>619248</v>
      </c>
      <c r="AJO8">
        <v>85.36</v>
      </c>
      <c r="AJP8">
        <v>695994</v>
      </c>
      <c r="AJQ8">
        <v>84.68</v>
      </c>
      <c r="AJR8">
        <v>659633</v>
      </c>
      <c r="AJS8">
        <v>85.13</v>
      </c>
      <c r="AJT8">
        <v>576039</v>
      </c>
      <c r="AJU8">
        <v>84.76</v>
      </c>
      <c r="AJV8">
        <v>641487</v>
      </c>
      <c r="AJW8">
        <v>85.03</v>
      </c>
      <c r="AJX8">
        <v>611186</v>
      </c>
      <c r="AJY8">
        <v>85.45</v>
      </c>
      <c r="AJZ8">
        <v>629448</v>
      </c>
      <c r="AKA8">
        <v>85.58</v>
      </c>
      <c r="AKB8">
        <v>594711</v>
      </c>
      <c r="AKC8">
        <v>85.07</v>
      </c>
      <c r="AKD8">
        <v>682797</v>
      </c>
      <c r="AKE8">
        <v>83.97</v>
      </c>
      <c r="AKF8">
        <v>651867</v>
      </c>
      <c r="AKG8">
        <v>85.22</v>
      </c>
      <c r="AKH8">
        <v>568063</v>
      </c>
      <c r="AKI8">
        <v>84.94</v>
      </c>
      <c r="AKJ8">
        <v>610143</v>
      </c>
      <c r="AKK8">
        <v>85.44</v>
      </c>
      <c r="AKL8">
        <v>663378</v>
      </c>
      <c r="AKM8">
        <v>84.66</v>
      </c>
      <c r="AKN8">
        <v>558171</v>
      </c>
      <c r="AKO8">
        <v>85.08</v>
      </c>
      <c r="AKP8">
        <v>603974</v>
      </c>
      <c r="AKQ8">
        <v>85.48</v>
      </c>
      <c r="AKR8">
        <v>680911</v>
      </c>
      <c r="AKS8">
        <v>85.17</v>
      </c>
      <c r="AKT8">
        <v>656487</v>
      </c>
      <c r="AKU8">
        <v>85.27</v>
      </c>
      <c r="AKV8">
        <v>587619</v>
      </c>
      <c r="AKW8">
        <v>84.72</v>
      </c>
      <c r="AKX8">
        <v>607890</v>
      </c>
      <c r="AKY8">
        <v>85.03</v>
      </c>
      <c r="AKZ8">
        <v>694979</v>
      </c>
      <c r="ALA8">
        <v>85.17</v>
      </c>
      <c r="ALB8">
        <v>624463</v>
      </c>
      <c r="ALC8">
        <v>85.71</v>
      </c>
      <c r="ALD8">
        <v>618010</v>
      </c>
      <c r="ALE8">
        <v>85.7</v>
      </c>
      <c r="ALF8">
        <v>700568</v>
      </c>
      <c r="ALG8">
        <v>85.03</v>
      </c>
      <c r="ALH8">
        <v>633887</v>
      </c>
      <c r="ALI8">
        <v>85.17</v>
      </c>
      <c r="ALJ8">
        <v>593854</v>
      </c>
      <c r="ALK8">
        <v>84.65</v>
      </c>
      <c r="ALL8">
        <v>640781</v>
      </c>
      <c r="ALM8">
        <v>85.57</v>
      </c>
      <c r="ALN8">
        <v>677092</v>
      </c>
      <c r="ALO8">
        <v>85.37</v>
      </c>
      <c r="ALP8">
        <v>551043</v>
      </c>
      <c r="ALQ8">
        <v>81.7</v>
      </c>
      <c r="ALR8">
        <v>552380</v>
      </c>
      <c r="ALS8">
        <v>85.67</v>
      </c>
      <c r="ALT8">
        <v>710736</v>
      </c>
      <c r="ALU8">
        <v>85.15</v>
      </c>
      <c r="ALV8">
        <v>642272</v>
      </c>
      <c r="ALW8">
        <v>85.31</v>
      </c>
      <c r="ALX8">
        <v>10153506</v>
      </c>
      <c r="ALY8">
        <v>82.39</v>
      </c>
      <c r="ALZ8">
        <v>615194</v>
      </c>
      <c r="AMA8">
        <v>84.82</v>
      </c>
      <c r="AMB8">
        <v>673398</v>
      </c>
      <c r="AMC8">
        <v>85.3</v>
      </c>
      <c r="AMD8">
        <v>539737</v>
      </c>
      <c r="AME8">
        <v>85.95</v>
      </c>
      <c r="AMF8">
        <v>634380</v>
      </c>
      <c r="AMG8">
        <v>85.74</v>
      </c>
      <c r="AMH8">
        <v>677802</v>
      </c>
      <c r="AMI8">
        <v>85.26</v>
      </c>
      <c r="AMJ8">
        <v>607949</v>
      </c>
      <c r="AMK8">
        <v>86</v>
      </c>
      <c r="AML8">
        <v>639768</v>
      </c>
      <c r="AMM8">
        <v>84.65</v>
      </c>
      <c r="AMN8">
        <v>11136938</v>
      </c>
      <c r="AMO8">
        <v>81.52</v>
      </c>
      <c r="AMP8">
        <v>716160</v>
      </c>
      <c r="AMQ8">
        <v>85.74</v>
      </c>
      <c r="AMR8">
        <v>640125</v>
      </c>
      <c r="AMS8">
        <v>85.88</v>
      </c>
      <c r="AMT8">
        <v>638795</v>
      </c>
      <c r="AMU8">
        <v>85.95</v>
      </c>
      <c r="AMV8">
        <v>658624</v>
      </c>
      <c r="AMW8">
        <v>85.16</v>
      </c>
      <c r="AMX8">
        <v>643825</v>
      </c>
      <c r="AMY8">
        <v>85.46</v>
      </c>
      <c r="AMZ8">
        <v>576232</v>
      </c>
      <c r="ANA8">
        <v>84.46</v>
      </c>
      <c r="ANB8">
        <v>659547</v>
      </c>
      <c r="ANC8">
        <v>83.45</v>
      </c>
      <c r="AND8">
        <v>633383</v>
      </c>
      <c r="ANE8">
        <v>81.34</v>
      </c>
      <c r="ANF8">
        <v>577908</v>
      </c>
      <c r="ANG8">
        <v>81.97</v>
      </c>
      <c r="ANH8">
        <v>576173</v>
      </c>
      <c r="ANI8">
        <v>81.93</v>
      </c>
      <c r="ANJ8">
        <v>620690</v>
      </c>
      <c r="ANK8">
        <v>81.290000000000006</v>
      </c>
      <c r="ANL8">
        <v>605877</v>
      </c>
      <c r="ANM8">
        <v>81.349999999999994</v>
      </c>
      <c r="ANN8">
        <v>549609</v>
      </c>
      <c r="ANO8">
        <v>80.89</v>
      </c>
      <c r="ANP8">
        <v>603754</v>
      </c>
      <c r="ANQ8">
        <v>81.38</v>
      </c>
      <c r="ANR8">
        <v>619260</v>
      </c>
      <c r="ANS8">
        <v>81.569999999999993</v>
      </c>
      <c r="ANT8">
        <v>567121</v>
      </c>
      <c r="ANU8">
        <v>81.59</v>
      </c>
      <c r="ANV8">
        <v>518478</v>
      </c>
      <c r="ANW8">
        <v>85.57</v>
      </c>
      <c r="ANX8">
        <v>622508</v>
      </c>
      <c r="ANY8">
        <v>84.18</v>
      </c>
      <c r="ANZ8">
        <v>672447</v>
      </c>
      <c r="AOA8">
        <v>84.61</v>
      </c>
      <c r="AOB8">
        <v>620943</v>
      </c>
      <c r="AOC8">
        <v>82.98</v>
      </c>
      <c r="AOD8">
        <v>637514</v>
      </c>
      <c r="AOE8">
        <v>83.59</v>
      </c>
      <c r="AOF8">
        <v>696444</v>
      </c>
      <c r="AOG8">
        <v>84.36</v>
      </c>
      <c r="AOH8">
        <v>576809</v>
      </c>
      <c r="AOI8">
        <v>84.99</v>
      </c>
      <c r="AOJ8">
        <v>545680</v>
      </c>
      <c r="AOK8">
        <v>84.61</v>
      </c>
      <c r="AOL8">
        <v>624508</v>
      </c>
      <c r="AOM8">
        <v>84.76</v>
      </c>
      <c r="AON8">
        <v>608892</v>
      </c>
      <c r="AOO8">
        <v>85.38</v>
      </c>
      <c r="AOP8">
        <v>573885</v>
      </c>
      <c r="AOQ8">
        <v>84.41</v>
      </c>
      <c r="AOR8">
        <v>609351</v>
      </c>
      <c r="AOS8">
        <v>85.51</v>
      </c>
      <c r="AOT8">
        <v>636183</v>
      </c>
      <c r="AOU8">
        <v>85.75</v>
      </c>
      <c r="AOV8">
        <v>578858</v>
      </c>
      <c r="AOW8">
        <v>85.5</v>
      </c>
      <c r="AOX8">
        <v>550824</v>
      </c>
      <c r="AOY8">
        <v>85.79</v>
      </c>
      <c r="AOZ8">
        <v>645708</v>
      </c>
      <c r="APA8">
        <v>85.16</v>
      </c>
      <c r="APB8">
        <v>616036</v>
      </c>
      <c r="APC8">
        <v>85.2</v>
      </c>
      <c r="APD8">
        <v>551948</v>
      </c>
      <c r="APE8">
        <v>84.61</v>
      </c>
      <c r="APF8">
        <v>615872</v>
      </c>
      <c r="APG8">
        <v>85.55</v>
      </c>
      <c r="APH8">
        <v>639482</v>
      </c>
      <c r="API8">
        <v>85.52</v>
      </c>
      <c r="APJ8">
        <v>571345</v>
      </c>
      <c r="APK8">
        <v>85.88</v>
      </c>
      <c r="APL8">
        <v>582526</v>
      </c>
      <c r="APM8">
        <v>85.77</v>
      </c>
      <c r="APN8">
        <v>628531</v>
      </c>
      <c r="APO8">
        <v>84.98</v>
      </c>
      <c r="APP8" s="1">
        <v>596315</v>
      </c>
      <c r="APQ8" s="1">
        <v>84.9</v>
      </c>
      <c r="APR8" s="1">
        <v>545109</v>
      </c>
      <c r="APS8" s="1">
        <v>84.33</v>
      </c>
      <c r="APT8" s="1">
        <v>652482</v>
      </c>
      <c r="APU8" s="1">
        <v>84.49</v>
      </c>
      <c r="APV8" s="1">
        <v>626560</v>
      </c>
      <c r="APW8" s="1">
        <v>85.33</v>
      </c>
      <c r="APX8" s="1">
        <v>565692</v>
      </c>
      <c r="APY8" s="1">
        <v>85.21</v>
      </c>
      <c r="APZ8" s="9">
        <v>585608</v>
      </c>
      <c r="AQA8" s="9">
        <v>85.61</v>
      </c>
      <c r="AQB8">
        <v>619547</v>
      </c>
      <c r="AQC8">
        <v>85.14</v>
      </c>
      <c r="AQD8">
        <v>545926</v>
      </c>
      <c r="AQE8">
        <v>85.37</v>
      </c>
      <c r="AQF8">
        <v>521203</v>
      </c>
      <c r="AQG8">
        <v>84.16</v>
      </c>
      <c r="AQH8">
        <v>614125</v>
      </c>
      <c r="AQI8">
        <v>85.28</v>
      </c>
      <c r="AQJ8">
        <v>627179</v>
      </c>
      <c r="AQK8">
        <v>85.05</v>
      </c>
      <c r="AQL8">
        <v>557846</v>
      </c>
      <c r="AQM8">
        <v>85.33</v>
      </c>
      <c r="AQN8">
        <v>567910</v>
      </c>
      <c r="AQO8">
        <v>85.59</v>
      </c>
      <c r="AQP8">
        <v>615711</v>
      </c>
      <c r="AQQ8">
        <v>84.96</v>
      </c>
      <c r="AQR8">
        <v>573000</v>
      </c>
      <c r="AQS8">
        <v>85.62</v>
      </c>
      <c r="AQT8">
        <v>538337</v>
      </c>
      <c r="AQU8">
        <v>84.5</v>
      </c>
      <c r="AQV8">
        <v>597841</v>
      </c>
      <c r="AQW8">
        <v>85.42</v>
      </c>
      <c r="AQX8">
        <v>624255</v>
      </c>
      <c r="AQY8">
        <v>85.5</v>
      </c>
      <c r="AQZ8">
        <v>551805</v>
      </c>
      <c r="ARA8">
        <v>85.28</v>
      </c>
      <c r="ARB8">
        <v>559781</v>
      </c>
      <c r="ARC8">
        <v>85.57</v>
      </c>
      <c r="ARD8">
        <v>544514</v>
      </c>
      <c r="ARE8">
        <v>82.96</v>
      </c>
      <c r="ARF8">
        <v>593387</v>
      </c>
      <c r="ARG8">
        <v>85.23</v>
      </c>
      <c r="ARH8">
        <v>547879</v>
      </c>
      <c r="ARI8">
        <v>84.76</v>
      </c>
      <c r="ARJ8">
        <v>590063</v>
      </c>
      <c r="ARK8">
        <v>85.1</v>
      </c>
      <c r="ARL8">
        <v>627173</v>
      </c>
      <c r="ARM8">
        <v>84.86</v>
      </c>
      <c r="ARN8">
        <v>557183</v>
      </c>
      <c r="ARO8">
        <v>85.33</v>
      </c>
      <c r="ARP8">
        <v>529085</v>
      </c>
      <c r="ARQ8">
        <v>85.44</v>
      </c>
      <c r="ARR8">
        <v>582572</v>
      </c>
      <c r="ARS8">
        <v>84.68</v>
      </c>
      <c r="ART8">
        <v>561309</v>
      </c>
      <c r="ARU8">
        <v>85.4</v>
      </c>
      <c r="ARV8">
        <v>520733</v>
      </c>
      <c r="ARW8">
        <v>84.66</v>
      </c>
      <c r="ARX8">
        <v>587261</v>
      </c>
      <c r="ARY8">
        <v>84.62</v>
      </c>
      <c r="ARZ8">
        <v>625375</v>
      </c>
      <c r="ASA8">
        <v>84.24</v>
      </c>
      <c r="ASB8">
        <v>539321</v>
      </c>
      <c r="ASC8">
        <v>84.5</v>
      </c>
      <c r="ASD8">
        <v>553922</v>
      </c>
      <c r="ASE8">
        <v>85.14</v>
      </c>
      <c r="ASF8">
        <v>608013</v>
      </c>
      <c r="ASG8">
        <v>84.75</v>
      </c>
      <c r="ASH8">
        <v>576097</v>
      </c>
      <c r="ASI8">
        <v>85.26</v>
      </c>
      <c r="ASJ8">
        <v>537171</v>
      </c>
      <c r="ASK8">
        <v>84.76</v>
      </c>
    </row>
    <row r="9" spans="1:1181" x14ac:dyDescent="0.25">
      <c r="A9" s="1" t="s">
        <v>39</v>
      </c>
      <c r="B9" s="6">
        <v>862560</v>
      </c>
      <c r="C9" s="6">
        <v>84.18</v>
      </c>
      <c r="D9" s="6">
        <v>854634</v>
      </c>
      <c r="E9" s="6">
        <v>84.22</v>
      </c>
      <c r="F9" s="6">
        <v>885139</v>
      </c>
      <c r="G9" s="6">
        <v>84.57</v>
      </c>
      <c r="H9" s="6">
        <v>843439</v>
      </c>
      <c r="I9" s="6">
        <v>85.34</v>
      </c>
      <c r="J9" s="6">
        <v>854964</v>
      </c>
      <c r="K9" s="6">
        <v>85.17</v>
      </c>
      <c r="L9" s="6">
        <v>913779</v>
      </c>
      <c r="M9" s="6">
        <v>84.79</v>
      </c>
      <c r="N9" s="6">
        <v>894716</v>
      </c>
      <c r="O9" s="6">
        <v>85.12</v>
      </c>
      <c r="P9" s="6">
        <v>842939</v>
      </c>
      <c r="Q9" s="6">
        <v>84.08</v>
      </c>
      <c r="R9" s="6">
        <v>905408</v>
      </c>
      <c r="S9" s="6">
        <v>85.32</v>
      </c>
      <c r="T9" s="6">
        <v>894233</v>
      </c>
      <c r="U9" s="6">
        <v>85.25</v>
      </c>
      <c r="V9" s="6">
        <v>845262</v>
      </c>
      <c r="W9" s="6">
        <v>85.18</v>
      </c>
      <c r="X9" s="6">
        <v>850988</v>
      </c>
      <c r="Y9" s="6">
        <v>85.37</v>
      </c>
      <c r="Z9" s="6">
        <v>919205</v>
      </c>
      <c r="AA9" s="6">
        <v>84.75</v>
      </c>
      <c r="AB9" s="6">
        <v>909300</v>
      </c>
      <c r="AC9" s="6">
        <v>85.18</v>
      </c>
      <c r="AD9" s="6">
        <v>631846</v>
      </c>
      <c r="AE9" s="6">
        <v>85.11</v>
      </c>
      <c r="AF9" s="6">
        <v>681174</v>
      </c>
      <c r="AG9" s="6">
        <v>85.86</v>
      </c>
      <c r="AH9" s="6">
        <v>677259</v>
      </c>
      <c r="AI9" s="6">
        <v>86.15</v>
      </c>
      <c r="AJ9" s="6">
        <v>644746</v>
      </c>
      <c r="AK9" s="6">
        <v>86.18</v>
      </c>
      <c r="AL9" s="6">
        <v>645159</v>
      </c>
      <c r="AM9" s="6">
        <v>85.87</v>
      </c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>
        <v>358734</v>
      </c>
      <c r="FC9" s="6">
        <v>85.81</v>
      </c>
      <c r="FD9" s="6">
        <v>493394</v>
      </c>
      <c r="FE9" s="6">
        <v>85.86</v>
      </c>
      <c r="FF9" s="6">
        <v>665422</v>
      </c>
      <c r="FG9" s="6">
        <v>85.4</v>
      </c>
      <c r="FH9" s="6">
        <v>550992</v>
      </c>
      <c r="FI9" s="6">
        <v>85.23</v>
      </c>
      <c r="FJ9" s="6">
        <v>616835</v>
      </c>
      <c r="FK9" s="6">
        <v>84.82</v>
      </c>
      <c r="FL9" s="6">
        <v>731708</v>
      </c>
      <c r="FM9" s="6">
        <v>85.17</v>
      </c>
      <c r="FN9" s="6">
        <v>491130</v>
      </c>
      <c r="FO9" s="6">
        <v>80.3</v>
      </c>
      <c r="FP9" s="6">
        <v>539365</v>
      </c>
      <c r="FQ9" s="6">
        <v>85.77</v>
      </c>
      <c r="FR9" s="6">
        <v>683659</v>
      </c>
      <c r="FS9" s="6">
        <v>85.08</v>
      </c>
      <c r="FT9" s="6">
        <v>700243</v>
      </c>
      <c r="FU9" s="6">
        <v>85.51</v>
      </c>
      <c r="FV9" s="6">
        <v>640435</v>
      </c>
      <c r="FW9" s="6">
        <v>85.5</v>
      </c>
      <c r="FX9" s="6"/>
      <c r="FY9" s="6"/>
      <c r="FZ9" s="6">
        <v>288092</v>
      </c>
      <c r="GA9" s="6">
        <v>85.08</v>
      </c>
      <c r="GB9" s="6">
        <v>596473</v>
      </c>
      <c r="GC9" s="6">
        <v>85.06</v>
      </c>
      <c r="GD9" s="6">
        <v>722389</v>
      </c>
      <c r="GE9" s="6">
        <v>85.52</v>
      </c>
      <c r="GF9" s="6">
        <v>740754</v>
      </c>
      <c r="GG9" s="6">
        <v>85.16</v>
      </c>
      <c r="GH9" s="6">
        <v>688196</v>
      </c>
      <c r="GI9" s="6">
        <v>85.29</v>
      </c>
      <c r="GJ9" s="6">
        <v>668979</v>
      </c>
      <c r="GK9" s="6">
        <v>85.73</v>
      </c>
      <c r="GL9" s="6">
        <v>585463</v>
      </c>
      <c r="GM9" s="6">
        <v>84.78</v>
      </c>
      <c r="GN9" s="6">
        <v>803000</v>
      </c>
      <c r="GO9" s="6">
        <v>84.7</v>
      </c>
      <c r="GP9" s="6">
        <v>670116</v>
      </c>
      <c r="GQ9" s="6">
        <v>84.24</v>
      </c>
      <c r="GR9" s="6">
        <v>748804</v>
      </c>
      <c r="GS9" s="6">
        <v>84.96</v>
      </c>
      <c r="GT9" s="6">
        <v>816364</v>
      </c>
      <c r="GU9" s="6">
        <v>84.79</v>
      </c>
      <c r="GV9" s="6">
        <v>756389</v>
      </c>
      <c r="GW9" s="6">
        <v>84.89</v>
      </c>
      <c r="GX9" s="6">
        <v>699117</v>
      </c>
      <c r="GY9" s="6">
        <v>85.74</v>
      </c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>
        <v>803364</v>
      </c>
      <c r="IY9" s="6">
        <v>84.65</v>
      </c>
      <c r="IZ9" s="6">
        <v>729547</v>
      </c>
      <c r="JA9" s="6">
        <v>84.9</v>
      </c>
      <c r="JB9" s="6">
        <v>798356</v>
      </c>
      <c r="JC9" s="6">
        <v>84.98</v>
      </c>
      <c r="JD9" s="6">
        <v>888898</v>
      </c>
      <c r="JE9" s="6">
        <v>84.39</v>
      </c>
      <c r="JF9" s="6">
        <v>815909</v>
      </c>
      <c r="JG9" s="6">
        <v>84.6</v>
      </c>
      <c r="JH9" s="6">
        <v>782119</v>
      </c>
      <c r="JI9" s="6">
        <v>85.05</v>
      </c>
      <c r="JJ9" s="6">
        <v>705965</v>
      </c>
      <c r="JK9" s="6">
        <v>85.1</v>
      </c>
      <c r="JL9" s="6">
        <v>860521</v>
      </c>
      <c r="JM9" s="6">
        <v>84.67</v>
      </c>
      <c r="JN9" s="6">
        <v>719993</v>
      </c>
      <c r="JO9" s="6">
        <v>84.54</v>
      </c>
      <c r="JP9" s="6">
        <v>706171</v>
      </c>
      <c r="JQ9" s="6">
        <v>84.89</v>
      </c>
      <c r="JR9" s="6">
        <v>731610</v>
      </c>
      <c r="JS9" s="6">
        <v>84.41</v>
      </c>
      <c r="JT9" s="6">
        <v>735108</v>
      </c>
      <c r="JU9" s="6">
        <v>84.4</v>
      </c>
      <c r="JV9" s="6">
        <v>701737</v>
      </c>
      <c r="JW9" s="6">
        <v>84.08</v>
      </c>
      <c r="JX9" s="6">
        <v>745967</v>
      </c>
      <c r="JY9" s="6">
        <v>84.55</v>
      </c>
      <c r="JZ9" s="6">
        <v>812580</v>
      </c>
      <c r="KA9" s="6">
        <v>84.42</v>
      </c>
      <c r="KB9" s="6">
        <v>645293</v>
      </c>
      <c r="KC9" s="6">
        <v>85.05</v>
      </c>
      <c r="KD9" s="6">
        <v>720137</v>
      </c>
      <c r="KE9" s="6">
        <v>85.11</v>
      </c>
      <c r="KF9" s="6">
        <v>823647</v>
      </c>
      <c r="KG9" s="6">
        <v>84.12</v>
      </c>
      <c r="KH9" s="6">
        <v>768454</v>
      </c>
      <c r="KI9" s="6">
        <v>84.12</v>
      </c>
      <c r="KJ9" s="6">
        <v>699718</v>
      </c>
      <c r="KK9" s="6">
        <v>83.75</v>
      </c>
      <c r="KL9" s="6">
        <v>740987</v>
      </c>
      <c r="KM9" s="6">
        <v>83.43</v>
      </c>
      <c r="KN9" s="6">
        <v>819550</v>
      </c>
      <c r="KO9" s="6">
        <v>84.44</v>
      </c>
      <c r="KP9" s="6">
        <v>769144</v>
      </c>
      <c r="KQ9" s="6">
        <v>84.28</v>
      </c>
      <c r="KR9" s="6">
        <v>681514</v>
      </c>
      <c r="KS9" s="6">
        <v>85.05</v>
      </c>
      <c r="KT9" s="6">
        <v>553905</v>
      </c>
      <c r="KU9" s="6">
        <v>84.28</v>
      </c>
      <c r="KV9" s="6">
        <v>804705</v>
      </c>
      <c r="KW9" s="6">
        <v>84.51</v>
      </c>
      <c r="KX9" s="6">
        <v>735977</v>
      </c>
      <c r="KY9" s="6">
        <v>83.11</v>
      </c>
      <c r="KZ9" s="6">
        <v>740444</v>
      </c>
      <c r="LA9" s="6">
        <v>84.02</v>
      </c>
      <c r="LB9" s="6">
        <v>392992</v>
      </c>
      <c r="LC9" s="6">
        <v>84.43</v>
      </c>
      <c r="LD9" s="6">
        <v>325645</v>
      </c>
      <c r="LE9" s="6">
        <v>84.73</v>
      </c>
      <c r="LF9" s="6">
        <v>319927</v>
      </c>
      <c r="LG9" s="6">
        <v>84.35</v>
      </c>
      <c r="LH9" s="6">
        <v>323172</v>
      </c>
      <c r="LI9" s="6">
        <v>84.17</v>
      </c>
      <c r="LJ9" s="6">
        <v>208199</v>
      </c>
      <c r="LK9" s="6">
        <v>84.52</v>
      </c>
      <c r="LL9" s="6">
        <v>107642</v>
      </c>
      <c r="LM9" s="6">
        <v>83.48</v>
      </c>
      <c r="LN9" s="25"/>
      <c r="LO9" s="25"/>
      <c r="LP9" s="6">
        <v>258120</v>
      </c>
      <c r="LQ9" s="6">
        <v>84.72</v>
      </c>
      <c r="LR9" s="6">
        <v>339015</v>
      </c>
      <c r="LS9" s="6">
        <v>84.86</v>
      </c>
      <c r="LT9" s="6">
        <v>241979</v>
      </c>
      <c r="LU9" s="6">
        <v>85.11</v>
      </c>
      <c r="LV9" s="6">
        <v>183466</v>
      </c>
      <c r="LW9" s="6">
        <v>84.2</v>
      </c>
      <c r="LX9" s="6">
        <v>695592</v>
      </c>
      <c r="LY9" s="6">
        <v>83.36</v>
      </c>
      <c r="LZ9" s="6">
        <v>696659</v>
      </c>
      <c r="MA9" s="6">
        <v>83.92</v>
      </c>
      <c r="MB9" s="6">
        <v>627566</v>
      </c>
      <c r="MC9" s="6">
        <v>83.39</v>
      </c>
      <c r="MD9" s="6">
        <v>635253</v>
      </c>
      <c r="ME9" s="6">
        <v>84.42</v>
      </c>
      <c r="MF9" s="6">
        <v>714006</v>
      </c>
      <c r="MG9" s="6">
        <v>84.39</v>
      </c>
      <c r="MH9" s="6">
        <v>626811</v>
      </c>
      <c r="MI9" s="6">
        <v>84.65</v>
      </c>
      <c r="MJ9" s="6">
        <v>331059</v>
      </c>
      <c r="MK9" s="6">
        <v>85.87</v>
      </c>
      <c r="ML9" s="6">
        <v>668252</v>
      </c>
      <c r="MM9" s="6">
        <v>83.91</v>
      </c>
      <c r="MN9" s="6">
        <v>478006</v>
      </c>
      <c r="MO9" s="6">
        <v>83.96</v>
      </c>
      <c r="MP9" s="6">
        <v>100934</v>
      </c>
      <c r="MQ9" s="6">
        <v>82.94</v>
      </c>
      <c r="MR9" s="6">
        <v>630290</v>
      </c>
      <c r="MS9" s="6">
        <v>84.47</v>
      </c>
      <c r="MT9" s="6">
        <v>812551</v>
      </c>
      <c r="MU9" s="6">
        <v>84</v>
      </c>
      <c r="MV9" s="6">
        <v>721147</v>
      </c>
      <c r="MW9" s="6">
        <v>82.54</v>
      </c>
      <c r="MX9" s="6">
        <v>723918</v>
      </c>
      <c r="MY9" s="6">
        <v>83.37</v>
      </c>
      <c r="MZ9" s="6">
        <v>755114</v>
      </c>
      <c r="NA9" s="6">
        <v>84.08</v>
      </c>
      <c r="NB9" s="6">
        <v>670213</v>
      </c>
      <c r="NC9" s="6">
        <v>84.52</v>
      </c>
      <c r="ND9" s="6">
        <v>558856</v>
      </c>
      <c r="NE9" s="6">
        <v>83.65</v>
      </c>
      <c r="NF9" s="6">
        <v>704725</v>
      </c>
      <c r="NG9" s="6">
        <v>85.01</v>
      </c>
      <c r="NH9" s="6">
        <v>671758</v>
      </c>
      <c r="NI9" s="6">
        <v>84.61</v>
      </c>
      <c r="NJ9" s="6">
        <v>721715</v>
      </c>
      <c r="NK9" s="6">
        <v>84.76</v>
      </c>
      <c r="NL9" s="6">
        <v>689242</v>
      </c>
      <c r="NM9" s="6">
        <v>84.69</v>
      </c>
      <c r="NN9" s="6">
        <v>704931</v>
      </c>
      <c r="NO9" s="6">
        <v>84.32</v>
      </c>
      <c r="NP9" s="6">
        <v>660551</v>
      </c>
      <c r="NQ9" s="6">
        <v>84.68</v>
      </c>
      <c r="NR9" s="6">
        <v>660738</v>
      </c>
      <c r="NS9" s="6">
        <v>83.62</v>
      </c>
      <c r="NT9" s="6">
        <v>837070</v>
      </c>
      <c r="NU9" s="6">
        <v>84.72</v>
      </c>
      <c r="NV9" s="6">
        <v>880896</v>
      </c>
      <c r="NW9" s="6">
        <v>84.52</v>
      </c>
      <c r="NX9" s="6">
        <v>790623</v>
      </c>
      <c r="NY9" s="6">
        <v>84.95</v>
      </c>
      <c r="NZ9" s="6">
        <v>760798</v>
      </c>
      <c r="OA9" s="6">
        <v>84.48</v>
      </c>
      <c r="OB9" s="6">
        <v>827048</v>
      </c>
      <c r="OC9" s="6">
        <v>84.23</v>
      </c>
      <c r="OD9" s="6">
        <v>755096</v>
      </c>
      <c r="OE9" s="6">
        <v>84.88</v>
      </c>
      <c r="OF9" s="6">
        <v>734106</v>
      </c>
      <c r="OG9" s="6">
        <v>84.49</v>
      </c>
      <c r="OH9" s="6">
        <v>788538</v>
      </c>
      <c r="OI9" s="6">
        <v>85.03</v>
      </c>
      <c r="OJ9" s="6">
        <v>11916427</v>
      </c>
      <c r="OK9" s="6">
        <v>82.12</v>
      </c>
      <c r="OL9" s="6">
        <v>757821</v>
      </c>
      <c r="OM9" s="6">
        <v>85.09</v>
      </c>
      <c r="ON9" s="6">
        <v>11388852</v>
      </c>
      <c r="OO9" s="6">
        <v>83.12</v>
      </c>
      <c r="OP9" s="6">
        <v>799950</v>
      </c>
      <c r="OQ9">
        <v>84.56</v>
      </c>
      <c r="OR9" s="6">
        <v>697821</v>
      </c>
      <c r="OS9">
        <v>85.03</v>
      </c>
      <c r="OT9" s="6">
        <v>741549</v>
      </c>
      <c r="OU9">
        <v>83.88</v>
      </c>
      <c r="OV9" s="6">
        <v>848384</v>
      </c>
      <c r="OW9">
        <v>84.33</v>
      </c>
      <c r="OX9" s="1">
        <v>795484</v>
      </c>
      <c r="OY9" s="1">
        <v>84.77</v>
      </c>
      <c r="OZ9">
        <v>85.41</v>
      </c>
      <c r="PA9">
        <v>85.7</v>
      </c>
      <c r="PC9">
        <v>85.7</v>
      </c>
      <c r="PD9">
        <v>766200</v>
      </c>
      <c r="PE9">
        <v>84.6</v>
      </c>
      <c r="PF9">
        <v>758081</v>
      </c>
      <c r="PG9">
        <v>84.87</v>
      </c>
      <c r="PH9">
        <v>722776</v>
      </c>
      <c r="PI9">
        <v>84.42</v>
      </c>
      <c r="PJ9">
        <v>774534</v>
      </c>
      <c r="PK9">
        <v>85.16</v>
      </c>
      <c r="PL9">
        <v>12419369</v>
      </c>
      <c r="PM9">
        <v>81.73</v>
      </c>
      <c r="PN9">
        <v>734824</v>
      </c>
      <c r="PO9">
        <v>85.07</v>
      </c>
      <c r="PP9">
        <v>756770</v>
      </c>
      <c r="PQ9">
        <v>85.26</v>
      </c>
      <c r="PR9">
        <v>827609</v>
      </c>
      <c r="PS9">
        <v>84.25</v>
      </c>
      <c r="PT9">
        <v>782550</v>
      </c>
      <c r="PU9">
        <v>84.64</v>
      </c>
      <c r="PV9" s="6">
        <v>755462</v>
      </c>
      <c r="PW9" s="6">
        <v>84.3</v>
      </c>
      <c r="PX9">
        <v>811281</v>
      </c>
      <c r="PY9">
        <v>84.47</v>
      </c>
      <c r="PZ9" s="6">
        <v>830971</v>
      </c>
      <c r="QA9" s="6">
        <v>84.55</v>
      </c>
      <c r="QB9">
        <v>755239</v>
      </c>
      <c r="QC9">
        <v>85.29</v>
      </c>
      <c r="QD9">
        <v>773332</v>
      </c>
      <c r="QE9">
        <v>85.09</v>
      </c>
      <c r="QF9">
        <v>838830</v>
      </c>
      <c r="QG9">
        <v>84.03</v>
      </c>
      <c r="QH9">
        <v>771612</v>
      </c>
      <c r="QI9">
        <v>84.47</v>
      </c>
      <c r="QJ9">
        <v>732977</v>
      </c>
      <c r="QK9">
        <v>83.67</v>
      </c>
      <c r="QL9">
        <v>820512</v>
      </c>
      <c r="QM9">
        <v>85.05</v>
      </c>
      <c r="QN9">
        <v>836311</v>
      </c>
      <c r="QO9">
        <v>84.73</v>
      </c>
      <c r="QP9" s="6">
        <v>771261</v>
      </c>
      <c r="QQ9" s="6">
        <v>85.07</v>
      </c>
      <c r="QR9">
        <v>747974</v>
      </c>
      <c r="QS9">
        <v>85.35</v>
      </c>
      <c r="QT9" s="6">
        <v>833619</v>
      </c>
      <c r="QU9" s="6">
        <v>84.29</v>
      </c>
      <c r="QV9" s="6">
        <v>827969</v>
      </c>
      <c r="QW9" s="6">
        <v>84.27</v>
      </c>
      <c r="QX9" s="6">
        <v>762123</v>
      </c>
      <c r="QY9" s="6">
        <v>83.46</v>
      </c>
      <c r="QZ9">
        <v>831585</v>
      </c>
      <c r="RA9">
        <v>84.24</v>
      </c>
      <c r="RB9">
        <v>869147</v>
      </c>
      <c r="RC9">
        <v>85.03</v>
      </c>
      <c r="RD9" s="6">
        <v>791088</v>
      </c>
      <c r="RE9" s="6">
        <v>84.93</v>
      </c>
      <c r="RF9" s="6">
        <v>807403</v>
      </c>
      <c r="RG9" s="6">
        <v>85.14</v>
      </c>
      <c r="RH9" s="6">
        <v>862434</v>
      </c>
      <c r="RI9" s="6">
        <v>84.57</v>
      </c>
      <c r="RJ9" s="6">
        <v>804488</v>
      </c>
      <c r="RK9" s="6">
        <v>84.81</v>
      </c>
      <c r="RL9" s="6">
        <v>763472</v>
      </c>
      <c r="RM9" s="6">
        <v>83.94</v>
      </c>
      <c r="RN9">
        <v>845745</v>
      </c>
      <c r="RO9">
        <v>85.5</v>
      </c>
      <c r="RP9" s="6">
        <v>856221</v>
      </c>
      <c r="RQ9" s="6">
        <v>85.23</v>
      </c>
      <c r="RR9" s="6">
        <v>784906</v>
      </c>
      <c r="RS9" s="6">
        <v>85.16</v>
      </c>
      <c r="RT9" s="1">
        <v>814578</v>
      </c>
      <c r="RU9" s="1">
        <v>84.96</v>
      </c>
      <c r="RV9" s="1">
        <v>873594</v>
      </c>
      <c r="RW9" s="1">
        <v>84.53</v>
      </c>
      <c r="RX9" s="1">
        <v>818724</v>
      </c>
      <c r="RY9" s="1">
        <v>84.66</v>
      </c>
      <c r="RZ9">
        <v>751233</v>
      </c>
      <c r="SA9">
        <v>83.9</v>
      </c>
      <c r="SB9">
        <v>865872</v>
      </c>
      <c r="SC9">
        <v>84.94</v>
      </c>
      <c r="SD9">
        <v>882603</v>
      </c>
      <c r="SE9">
        <v>84.91</v>
      </c>
      <c r="SF9">
        <v>786803</v>
      </c>
      <c r="SG9">
        <v>84.92</v>
      </c>
      <c r="SH9" s="6">
        <v>12947631</v>
      </c>
      <c r="SI9" s="6">
        <v>83.51</v>
      </c>
      <c r="SJ9">
        <v>865605</v>
      </c>
      <c r="SK9">
        <v>84.58</v>
      </c>
      <c r="SL9">
        <v>837726</v>
      </c>
      <c r="SM9">
        <v>85.26</v>
      </c>
      <c r="SN9">
        <v>790164</v>
      </c>
      <c r="SO9">
        <v>84.63</v>
      </c>
      <c r="SP9">
        <v>867761</v>
      </c>
      <c r="SQ9">
        <v>84.97</v>
      </c>
      <c r="SR9">
        <v>778868</v>
      </c>
      <c r="SS9">
        <v>84.97</v>
      </c>
      <c r="ST9">
        <v>799712</v>
      </c>
      <c r="SU9">
        <v>84.95</v>
      </c>
      <c r="SV9">
        <v>810519</v>
      </c>
      <c r="SW9">
        <v>85.9</v>
      </c>
      <c r="SX9">
        <v>892672</v>
      </c>
      <c r="SY9">
        <v>85.08</v>
      </c>
      <c r="SZ9">
        <v>809930</v>
      </c>
      <c r="TA9">
        <v>85.28</v>
      </c>
      <c r="TB9">
        <v>756378</v>
      </c>
      <c r="TC9">
        <v>84.98</v>
      </c>
      <c r="TD9">
        <v>815275</v>
      </c>
      <c r="TE9">
        <v>84.94</v>
      </c>
      <c r="TF9">
        <v>844566</v>
      </c>
      <c r="TG9">
        <v>84.91</v>
      </c>
      <c r="TH9">
        <v>754527</v>
      </c>
      <c r="TI9">
        <v>85.02</v>
      </c>
      <c r="TJ9">
        <v>790577</v>
      </c>
      <c r="TK9">
        <v>86.01</v>
      </c>
      <c r="TL9">
        <v>795971</v>
      </c>
      <c r="TM9">
        <v>85.11</v>
      </c>
      <c r="TN9">
        <v>688368</v>
      </c>
      <c r="TO9">
        <v>86.18</v>
      </c>
      <c r="TP9">
        <v>801746</v>
      </c>
      <c r="TQ9">
        <v>84.86</v>
      </c>
      <c r="TR9">
        <v>811655</v>
      </c>
      <c r="TS9">
        <v>85.39</v>
      </c>
      <c r="TT9">
        <v>871023</v>
      </c>
      <c r="TU9">
        <v>85.39</v>
      </c>
      <c r="TV9">
        <v>765855</v>
      </c>
      <c r="TW9">
        <v>84.88</v>
      </c>
      <c r="TX9" s="39">
        <v>768912</v>
      </c>
      <c r="TY9" s="39">
        <v>85.94</v>
      </c>
      <c r="TZ9">
        <v>819634</v>
      </c>
      <c r="UA9">
        <v>85.14</v>
      </c>
      <c r="UB9">
        <v>783959</v>
      </c>
      <c r="UC9">
        <v>85.43</v>
      </c>
      <c r="UD9">
        <v>735796</v>
      </c>
      <c r="UE9">
        <v>85.58</v>
      </c>
      <c r="UF9">
        <v>782517</v>
      </c>
      <c r="UG9">
        <v>85.3</v>
      </c>
      <c r="UH9">
        <v>808021</v>
      </c>
      <c r="UI9">
        <v>84.98</v>
      </c>
      <c r="UJ9">
        <v>747358</v>
      </c>
      <c r="UK9">
        <v>84.66</v>
      </c>
      <c r="UL9">
        <v>759101</v>
      </c>
      <c r="UM9">
        <v>85.28</v>
      </c>
      <c r="UN9">
        <v>953</v>
      </c>
      <c r="UO9">
        <v>84.78</v>
      </c>
      <c r="UP9" s="6"/>
      <c r="UQ9" s="6"/>
      <c r="UR9">
        <v>99977</v>
      </c>
      <c r="US9">
        <v>84.33</v>
      </c>
      <c r="UT9">
        <v>480384</v>
      </c>
      <c r="UU9">
        <v>83.7</v>
      </c>
      <c r="UV9">
        <v>827274</v>
      </c>
      <c r="UW9">
        <v>84.96</v>
      </c>
      <c r="UX9">
        <v>738159</v>
      </c>
      <c r="UY9">
        <v>85.33</v>
      </c>
      <c r="UZ9">
        <v>754608</v>
      </c>
      <c r="VA9">
        <v>85.74</v>
      </c>
      <c r="VB9">
        <v>842205</v>
      </c>
      <c r="VC9">
        <v>84.53</v>
      </c>
      <c r="VD9">
        <v>777207</v>
      </c>
      <c r="VE9">
        <v>84.57</v>
      </c>
      <c r="VF9">
        <v>628184</v>
      </c>
      <c r="VG9">
        <v>84.59</v>
      </c>
      <c r="VH9">
        <v>763066</v>
      </c>
      <c r="VI9">
        <v>85.21</v>
      </c>
      <c r="VJ9">
        <v>746539</v>
      </c>
      <c r="VK9">
        <v>85.32</v>
      </c>
      <c r="VL9">
        <v>733549</v>
      </c>
      <c r="VM9">
        <v>85.21</v>
      </c>
      <c r="VN9">
        <v>726054</v>
      </c>
      <c r="VO9">
        <v>85.3</v>
      </c>
      <c r="VP9">
        <v>809788</v>
      </c>
      <c r="VQ9">
        <v>85.04</v>
      </c>
      <c r="VR9">
        <v>786155</v>
      </c>
      <c r="VS9">
        <v>84.85</v>
      </c>
      <c r="VT9">
        <v>722512</v>
      </c>
      <c r="VU9">
        <v>84.41</v>
      </c>
      <c r="VV9">
        <v>740655</v>
      </c>
      <c r="VW9">
        <v>85.36</v>
      </c>
      <c r="VX9">
        <v>798896</v>
      </c>
      <c r="VY9">
        <v>84.88</v>
      </c>
      <c r="VZ9">
        <v>710071</v>
      </c>
      <c r="WA9">
        <v>85.32</v>
      </c>
      <c r="WB9">
        <v>727468</v>
      </c>
      <c r="WC9">
        <v>85.06</v>
      </c>
      <c r="WD9">
        <v>810179</v>
      </c>
      <c r="WE9">
        <v>84.28</v>
      </c>
      <c r="WF9">
        <v>819287</v>
      </c>
      <c r="WG9">
        <v>84.47</v>
      </c>
      <c r="WH9">
        <v>769527</v>
      </c>
      <c r="WI9">
        <v>83.79</v>
      </c>
      <c r="WJ9">
        <v>731960</v>
      </c>
      <c r="WK9">
        <v>85.18</v>
      </c>
      <c r="WL9">
        <v>866154</v>
      </c>
      <c r="WM9">
        <v>84.94</v>
      </c>
      <c r="WN9">
        <v>725708</v>
      </c>
      <c r="WO9">
        <v>84.89</v>
      </c>
      <c r="WP9">
        <v>747807</v>
      </c>
      <c r="WQ9">
        <v>85.22</v>
      </c>
      <c r="WR9">
        <v>828714</v>
      </c>
      <c r="WS9">
        <v>84.45</v>
      </c>
      <c r="WT9">
        <v>786975</v>
      </c>
      <c r="WU9">
        <v>84.74</v>
      </c>
      <c r="WV9">
        <v>712146</v>
      </c>
      <c r="WW9">
        <v>84.47</v>
      </c>
      <c r="WX9" s="10">
        <v>866337</v>
      </c>
      <c r="WY9" s="44">
        <v>92.674199999999999</v>
      </c>
      <c r="WZ9">
        <v>797159</v>
      </c>
      <c r="XA9">
        <v>85.27</v>
      </c>
      <c r="XB9">
        <v>704668</v>
      </c>
      <c r="XC9">
        <v>84.62</v>
      </c>
      <c r="XD9">
        <v>707864</v>
      </c>
      <c r="XE9">
        <v>85.1</v>
      </c>
      <c r="XF9">
        <v>789281</v>
      </c>
      <c r="XG9">
        <v>84.02</v>
      </c>
      <c r="XH9">
        <v>765327</v>
      </c>
      <c r="XI9">
        <v>84.69</v>
      </c>
      <c r="XJ9">
        <v>760597</v>
      </c>
      <c r="XK9">
        <v>83.86</v>
      </c>
      <c r="XL9">
        <v>761891</v>
      </c>
      <c r="XM9">
        <v>84.77</v>
      </c>
      <c r="XN9">
        <v>807603</v>
      </c>
      <c r="XO9">
        <v>84.41</v>
      </c>
      <c r="XP9">
        <v>737044</v>
      </c>
      <c r="XQ9">
        <v>84.82</v>
      </c>
      <c r="XR9">
        <v>745074</v>
      </c>
      <c r="XS9">
        <v>84.19</v>
      </c>
      <c r="XT9">
        <v>756153</v>
      </c>
      <c r="XU9">
        <v>83.8</v>
      </c>
      <c r="XV9">
        <v>411082</v>
      </c>
      <c r="XW9">
        <v>85.19</v>
      </c>
      <c r="XX9">
        <v>672375</v>
      </c>
      <c r="XY9">
        <v>84.13</v>
      </c>
      <c r="XZ9">
        <v>738239</v>
      </c>
      <c r="YA9">
        <v>85.05</v>
      </c>
      <c r="YB9">
        <v>762338</v>
      </c>
      <c r="YC9">
        <v>85.44</v>
      </c>
      <c r="YD9">
        <v>675878</v>
      </c>
      <c r="YE9">
        <v>84.73</v>
      </c>
      <c r="YF9">
        <v>695514</v>
      </c>
      <c r="YG9">
        <v>86</v>
      </c>
      <c r="YH9">
        <v>757887</v>
      </c>
      <c r="YI9">
        <v>85.66</v>
      </c>
      <c r="YJ9">
        <v>751731</v>
      </c>
      <c r="YK9">
        <v>85.93</v>
      </c>
      <c r="YL9">
        <v>677035</v>
      </c>
      <c r="YM9">
        <v>85.53</v>
      </c>
      <c r="YN9">
        <v>738209</v>
      </c>
      <c r="YO9">
        <v>85.48</v>
      </c>
      <c r="YP9">
        <v>767578</v>
      </c>
      <c r="YQ9">
        <v>85.35</v>
      </c>
      <c r="YR9">
        <v>694819</v>
      </c>
      <c r="YS9">
        <v>85.33</v>
      </c>
      <c r="YT9">
        <v>700249</v>
      </c>
      <c r="YU9">
        <v>84.65</v>
      </c>
      <c r="YV9">
        <v>766517</v>
      </c>
      <c r="YW9">
        <v>84.64</v>
      </c>
      <c r="YX9">
        <v>759851</v>
      </c>
      <c r="YY9">
        <v>84.74</v>
      </c>
      <c r="YZ9">
        <v>701715</v>
      </c>
      <c r="ZA9">
        <v>84.76</v>
      </c>
      <c r="ZB9">
        <v>752648</v>
      </c>
      <c r="ZC9">
        <v>84.92</v>
      </c>
      <c r="ZD9">
        <v>764242</v>
      </c>
      <c r="ZE9">
        <v>84.71</v>
      </c>
      <c r="ZF9">
        <v>724700</v>
      </c>
      <c r="ZG9">
        <v>85.82</v>
      </c>
      <c r="ZH9">
        <v>707096</v>
      </c>
      <c r="ZI9">
        <v>85.15</v>
      </c>
      <c r="ZJ9">
        <v>775029</v>
      </c>
      <c r="ZK9">
        <v>84.51</v>
      </c>
      <c r="ZL9">
        <v>766300</v>
      </c>
      <c r="ZM9">
        <v>84.83</v>
      </c>
      <c r="ZN9">
        <v>609746</v>
      </c>
      <c r="ZO9">
        <v>74.569999999999993</v>
      </c>
      <c r="ZP9">
        <v>725718</v>
      </c>
      <c r="ZQ9">
        <v>83.58</v>
      </c>
      <c r="ZR9" s="6">
        <v>854964</v>
      </c>
      <c r="ZS9" s="6">
        <v>85.17</v>
      </c>
      <c r="ZT9">
        <v>650826</v>
      </c>
      <c r="ZU9">
        <v>84.4</v>
      </c>
      <c r="ZV9">
        <v>2083</v>
      </c>
      <c r="ZW9">
        <v>82</v>
      </c>
      <c r="ZX9">
        <v>772611</v>
      </c>
      <c r="ZY9">
        <v>83.92</v>
      </c>
      <c r="ZZ9">
        <v>751730</v>
      </c>
      <c r="AAA9">
        <v>84.42</v>
      </c>
      <c r="AAB9">
        <v>691981</v>
      </c>
      <c r="AAC9">
        <v>84.23</v>
      </c>
      <c r="AAD9">
        <v>750988</v>
      </c>
      <c r="AAE9">
        <v>84.77</v>
      </c>
      <c r="AAF9">
        <v>773356</v>
      </c>
      <c r="AAG9">
        <v>84.12</v>
      </c>
      <c r="AAH9">
        <v>706297</v>
      </c>
      <c r="AAI9">
        <v>82.9</v>
      </c>
      <c r="AAJ9">
        <v>730455</v>
      </c>
      <c r="AAK9">
        <v>84.52</v>
      </c>
      <c r="AAL9" s="6"/>
      <c r="AAM9" s="6"/>
      <c r="AAN9" s="6"/>
      <c r="AAO9" s="6"/>
      <c r="AAP9" s="6"/>
      <c r="AAQ9" s="6"/>
      <c r="AAR9" s="6"/>
      <c r="AAS9" s="6"/>
      <c r="AAT9" s="6"/>
      <c r="AAU9" s="6"/>
      <c r="AAV9" s="6"/>
      <c r="AAW9" s="6"/>
      <c r="AAX9" s="6"/>
      <c r="AAY9" s="6"/>
      <c r="AAZ9" s="6"/>
      <c r="ABA9" s="6"/>
      <c r="ABF9">
        <v>730608</v>
      </c>
      <c r="ABG9">
        <v>82.99</v>
      </c>
      <c r="ABH9">
        <v>786143</v>
      </c>
      <c r="ABI9">
        <v>83.44</v>
      </c>
      <c r="ABJ9">
        <v>771888</v>
      </c>
      <c r="ABK9">
        <v>84.62</v>
      </c>
      <c r="ABL9">
        <v>743796</v>
      </c>
      <c r="ABM9">
        <v>84.95</v>
      </c>
      <c r="ABN9">
        <v>803338</v>
      </c>
      <c r="ABO9">
        <v>84.45</v>
      </c>
      <c r="ABP9">
        <v>779124</v>
      </c>
      <c r="ABQ9">
        <v>84.88</v>
      </c>
      <c r="ABR9">
        <v>711185</v>
      </c>
      <c r="ABS9">
        <v>84.44</v>
      </c>
      <c r="ABT9">
        <v>802217</v>
      </c>
      <c r="ABU9">
        <v>85.32</v>
      </c>
      <c r="ABV9">
        <v>801606</v>
      </c>
      <c r="ABW9">
        <v>85.25</v>
      </c>
      <c r="ABX9">
        <v>749349</v>
      </c>
      <c r="ABY9">
        <v>85.2</v>
      </c>
      <c r="ABZ9">
        <v>752897</v>
      </c>
      <c r="ACA9">
        <v>85.3</v>
      </c>
      <c r="ACB9">
        <v>823001</v>
      </c>
      <c r="ACC9">
        <v>84.39</v>
      </c>
      <c r="ACD9">
        <v>738713</v>
      </c>
      <c r="ACE9">
        <v>84.95</v>
      </c>
      <c r="ACF9">
        <v>726137</v>
      </c>
      <c r="ACG9">
        <v>84.82</v>
      </c>
      <c r="ACH9">
        <v>775503</v>
      </c>
      <c r="ACI9">
        <v>85.09</v>
      </c>
      <c r="ACJ9">
        <v>789459</v>
      </c>
      <c r="ACK9">
        <v>85.04</v>
      </c>
      <c r="ACL9">
        <v>738330</v>
      </c>
      <c r="ACM9">
        <v>85.01</v>
      </c>
      <c r="ACN9">
        <v>716953</v>
      </c>
      <c r="ACO9">
        <v>84.79</v>
      </c>
      <c r="ACP9">
        <v>813420</v>
      </c>
      <c r="ACQ9">
        <v>84.97</v>
      </c>
      <c r="ACR9">
        <v>786934</v>
      </c>
      <c r="ACS9">
        <v>85.17</v>
      </c>
      <c r="ACT9">
        <v>729999</v>
      </c>
      <c r="ACU9">
        <v>84.96</v>
      </c>
      <c r="ACV9">
        <v>778133</v>
      </c>
      <c r="ACW9">
        <v>84.62</v>
      </c>
      <c r="ACX9">
        <v>784382</v>
      </c>
      <c r="ACY9">
        <v>85.02</v>
      </c>
      <c r="ACZ9">
        <v>725056</v>
      </c>
      <c r="ADA9">
        <v>85.43</v>
      </c>
      <c r="ADB9">
        <v>729452</v>
      </c>
      <c r="ADC9">
        <v>85.37</v>
      </c>
      <c r="ADD9">
        <v>794543</v>
      </c>
      <c r="ADE9">
        <v>84.6</v>
      </c>
      <c r="ADF9">
        <v>770188</v>
      </c>
      <c r="ADG9">
        <v>85.38</v>
      </c>
      <c r="ADH9">
        <v>698592</v>
      </c>
      <c r="ADI9">
        <v>85.18</v>
      </c>
      <c r="ADJ9">
        <v>715368</v>
      </c>
      <c r="ADK9">
        <v>85.42</v>
      </c>
      <c r="ADL9">
        <v>819986</v>
      </c>
      <c r="ADM9">
        <v>85.11</v>
      </c>
      <c r="ADN9">
        <v>725759</v>
      </c>
      <c r="ADO9">
        <v>85.17</v>
      </c>
      <c r="ADP9">
        <v>729419</v>
      </c>
      <c r="ADQ9">
        <v>86.13</v>
      </c>
      <c r="ADR9">
        <v>777807</v>
      </c>
      <c r="ADS9">
        <v>84.58</v>
      </c>
      <c r="ADT9">
        <v>722569</v>
      </c>
      <c r="ADU9">
        <v>84.59</v>
      </c>
      <c r="ADV9">
        <v>746160</v>
      </c>
      <c r="ADW9">
        <v>84.5</v>
      </c>
      <c r="ADX9">
        <v>781692</v>
      </c>
      <c r="ADY9">
        <v>85.22</v>
      </c>
      <c r="ADZ9">
        <v>807711</v>
      </c>
      <c r="AEA9">
        <v>85.02</v>
      </c>
      <c r="AEB9">
        <v>689839</v>
      </c>
      <c r="AEC9">
        <v>85.36</v>
      </c>
      <c r="AED9">
        <v>775284</v>
      </c>
      <c r="AEE9">
        <v>85.72</v>
      </c>
      <c r="AEF9">
        <v>823859</v>
      </c>
      <c r="AEG9">
        <v>84.88</v>
      </c>
      <c r="AEH9">
        <v>792742</v>
      </c>
      <c r="AEI9">
        <v>84.86</v>
      </c>
      <c r="AEJ9">
        <v>684876</v>
      </c>
      <c r="AEK9">
        <v>84.99</v>
      </c>
      <c r="AEL9">
        <v>795718</v>
      </c>
      <c r="AEM9">
        <v>84.08</v>
      </c>
      <c r="AEN9">
        <v>809686</v>
      </c>
      <c r="AEO9">
        <v>85.32</v>
      </c>
      <c r="AEP9">
        <v>746094</v>
      </c>
      <c r="AEQ9">
        <v>85.22</v>
      </c>
      <c r="AER9">
        <v>2691</v>
      </c>
      <c r="AES9">
        <v>84.62</v>
      </c>
      <c r="AET9">
        <v>789917</v>
      </c>
      <c r="AEU9">
        <v>84.57</v>
      </c>
      <c r="AEV9">
        <v>779869</v>
      </c>
      <c r="AEW9">
        <v>85.22</v>
      </c>
      <c r="AEX9">
        <v>712396</v>
      </c>
      <c r="AEY9">
        <v>85.19</v>
      </c>
      <c r="AEZ9">
        <v>755933</v>
      </c>
      <c r="AFA9">
        <v>85.38</v>
      </c>
      <c r="AFB9">
        <v>804181</v>
      </c>
      <c r="AFC9">
        <v>85.35</v>
      </c>
      <c r="AFD9">
        <v>723276</v>
      </c>
      <c r="AFE9">
        <v>86.12</v>
      </c>
      <c r="AFF9">
        <v>734867</v>
      </c>
      <c r="AFG9">
        <v>85.68</v>
      </c>
      <c r="AFH9">
        <v>806749</v>
      </c>
      <c r="AFI9">
        <v>84.91</v>
      </c>
      <c r="AFJ9">
        <v>785033</v>
      </c>
      <c r="AFK9">
        <v>85.47</v>
      </c>
      <c r="AFL9">
        <v>716232</v>
      </c>
      <c r="AFM9">
        <v>85.44</v>
      </c>
      <c r="AFN9">
        <v>777234</v>
      </c>
      <c r="AFO9">
        <v>85.18</v>
      </c>
      <c r="AFP9">
        <v>767139</v>
      </c>
      <c r="AFQ9">
        <v>84.96</v>
      </c>
      <c r="AFR9">
        <v>710682</v>
      </c>
      <c r="AFS9">
        <v>85.65</v>
      </c>
      <c r="AFT9">
        <v>735578</v>
      </c>
      <c r="AFU9">
        <v>85.21</v>
      </c>
      <c r="AFV9">
        <v>783437</v>
      </c>
      <c r="AFW9">
        <v>84.94</v>
      </c>
      <c r="AFX9">
        <v>780265</v>
      </c>
      <c r="AFY9">
        <v>85.5</v>
      </c>
      <c r="AFZ9">
        <v>642298</v>
      </c>
      <c r="AGA9">
        <v>85.16</v>
      </c>
      <c r="AGB9">
        <v>406530</v>
      </c>
      <c r="AGC9">
        <v>86.23</v>
      </c>
      <c r="AGD9">
        <v>401788</v>
      </c>
      <c r="AGE9">
        <v>86.79</v>
      </c>
      <c r="AGF9">
        <v>374404</v>
      </c>
      <c r="AGG9">
        <v>87.25</v>
      </c>
      <c r="AGH9">
        <v>368136</v>
      </c>
      <c r="AGI9">
        <v>86.61</v>
      </c>
      <c r="AGJ9">
        <v>831825</v>
      </c>
      <c r="AGK9">
        <v>85</v>
      </c>
      <c r="AGL9">
        <v>761330</v>
      </c>
      <c r="AGM9">
        <v>84.52</v>
      </c>
      <c r="AGN9">
        <v>2951</v>
      </c>
      <c r="AGO9">
        <v>82.4</v>
      </c>
      <c r="AGP9">
        <v>695734</v>
      </c>
      <c r="AGQ9">
        <v>85.4</v>
      </c>
      <c r="AGR9">
        <v>721256</v>
      </c>
      <c r="AGS9">
        <v>85.68</v>
      </c>
      <c r="AGT9">
        <v>675694</v>
      </c>
      <c r="AGU9">
        <v>85.81</v>
      </c>
      <c r="AGV9">
        <v>650434</v>
      </c>
      <c r="AGW9">
        <v>86.27</v>
      </c>
      <c r="AGX9">
        <v>636504</v>
      </c>
      <c r="AGY9">
        <v>86.04</v>
      </c>
      <c r="AGZ9">
        <v>644716</v>
      </c>
      <c r="AHA9">
        <v>85.81</v>
      </c>
      <c r="AHB9">
        <v>618857</v>
      </c>
      <c r="AHC9">
        <v>85.89</v>
      </c>
      <c r="AHD9">
        <v>685131</v>
      </c>
      <c r="AHE9">
        <v>86.33</v>
      </c>
      <c r="AHF9">
        <v>685236</v>
      </c>
      <c r="AHG9">
        <v>85.57</v>
      </c>
      <c r="AHH9">
        <v>668058</v>
      </c>
      <c r="AHI9">
        <v>85.49</v>
      </c>
      <c r="AHJ9">
        <v>602478</v>
      </c>
      <c r="AHK9">
        <v>85.74</v>
      </c>
      <c r="AHL9">
        <v>698986</v>
      </c>
      <c r="AHM9">
        <v>85.08</v>
      </c>
      <c r="AHN9">
        <v>669266</v>
      </c>
      <c r="AHO9">
        <v>85.2</v>
      </c>
      <c r="AHP9">
        <v>613418</v>
      </c>
      <c r="AHQ9">
        <v>85.77</v>
      </c>
      <c r="AHR9">
        <v>659191</v>
      </c>
      <c r="AHS9">
        <v>86.43</v>
      </c>
      <c r="AHT9">
        <v>700407</v>
      </c>
      <c r="AHU9">
        <v>86.66</v>
      </c>
      <c r="AHV9">
        <v>652035</v>
      </c>
      <c r="AHW9">
        <v>85.83</v>
      </c>
      <c r="AHX9">
        <v>605339</v>
      </c>
      <c r="AHY9">
        <v>85.81</v>
      </c>
      <c r="AHZ9">
        <v>726223</v>
      </c>
      <c r="AIA9">
        <v>85.08</v>
      </c>
      <c r="AIB9">
        <v>687495</v>
      </c>
      <c r="AIC9">
        <v>85.27</v>
      </c>
      <c r="AID9">
        <v>600655</v>
      </c>
      <c r="AIE9">
        <v>84.66</v>
      </c>
      <c r="AIF9">
        <v>616374</v>
      </c>
      <c r="AIG9">
        <v>85.36</v>
      </c>
      <c r="AIH9">
        <v>671073</v>
      </c>
      <c r="AII9">
        <v>85.45</v>
      </c>
      <c r="AIJ9">
        <v>609185</v>
      </c>
      <c r="AIK9">
        <v>85.6</v>
      </c>
      <c r="AIL9">
        <v>613976</v>
      </c>
      <c r="AIM9">
        <v>85.61</v>
      </c>
      <c r="AIN9">
        <v>684512</v>
      </c>
      <c r="AIO9">
        <v>84.99</v>
      </c>
      <c r="AIP9">
        <v>608080</v>
      </c>
      <c r="AIQ9">
        <v>85.18</v>
      </c>
      <c r="AIR9">
        <v>570842</v>
      </c>
      <c r="AIS9">
        <v>85.26</v>
      </c>
      <c r="AIT9">
        <v>615614</v>
      </c>
      <c r="AIU9">
        <v>86.15</v>
      </c>
      <c r="AIV9">
        <v>810231</v>
      </c>
      <c r="AIW9">
        <v>85.15</v>
      </c>
      <c r="AIX9">
        <v>721380</v>
      </c>
      <c r="AIY9">
        <v>83.36</v>
      </c>
      <c r="AIZ9">
        <v>531847</v>
      </c>
      <c r="AJA9">
        <v>84.78</v>
      </c>
      <c r="AJB9">
        <v>727558</v>
      </c>
      <c r="AJC9">
        <v>85.24</v>
      </c>
      <c r="AJD9">
        <v>11868874</v>
      </c>
      <c r="AJE9">
        <v>85.77</v>
      </c>
      <c r="AJF9">
        <v>384271</v>
      </c>
      <c r="AJG9">
        <v>86.83</v>
      </c>
      <c r="AJH9">
        <v>675487</v>
      </c>
      <c r="AJI9">
        <v>86.41</v>
      </c>
      <c r="AJJ9">
        <v>628379</v>
      </c>
      <c r="AJK9">
        <v>86.04</v>
      </c>
      <c r="AJL9">
        <v>608969</v>
      </c>
      <c r="AJM9">
        <v>86.5</v>
      </c>
      <c r="AJN9">
        <v>626815</v>
      </c>
      <c r="AJO9">
        <v>86.41</v>
      </c>
      <c r="AJP9">
        <v>704704</v>
      </c>
      <c r="AJQ9">
        <v>85.74</v>
      </c>
      <c r="AJR9">
        <v>667991</v>
      </c>
      <c r="AJS9">
        <v>86.21</v>
      </c>
      <c r="AJT9">
        <v>584536</v>
      </c>
      <c r="AJU9">
        <v>86.01</v>
      </c>
      <c r="AJV9">
        <v>649691</v>
      </c>
      <c r="AJW9">
        <v>86.12</v>
      </c>
      <c r="AJX9">
        <v>619419</v>
      </c>
      <c r="AJY9">
        <v>86.61</v>
      </c>
      <c r="AJZ9">
        <v>638080</v>
      </c>
      <c r="AKA9">
        <v>86.75</v>
      </c>
      <c r="AKB9">
        <v>602790</v>
      </c>
      <c r="AKC9">
        <v>86.22</v>
      </c>
      <c r="AKD9">
        <v>692480</v>
      </c>
      <c r="AKE9">
        <v>85.16</v>
      </c>
      <c r="AKF9">
        <v>660978</v>
      </c>
      <c r="AKG9">
        <v>86.41</v>
      </c>
      <c r="AKH9">
        <v>578860</v>
      </c>
      <c r="AKI9">
        <v>86.56</v>
      </c>
      <c r="AKJ9">
        <v>618047</v>
      </c>
      <c r="AKK9">
        <v>86.55</v>
      </c>
      <c r="AKL9">
        <v>672871</v>
      </c>
      <c r="AKM9">
        <v>85.87</v>
      </c>
      <c r="AKN9">
        <v>566129</v>
      </c>
      <c r="AKO9">
        <v>86.3</v>
      </c>
      <c r="AKP9">
        <v>612174</v>
      </c>
      <c r="AKQ9">
        <v>86.64</v>
      </c>
      <c r="AKR9">
        <v>690246</v>
      </c>
      <c r="AKS9">
        <v>86.34</v>
      </c>
      <c r="AKT9">
        <v>666254</v>
      </c>
      <c r="AKU9">
        <v>86.54</v>
      </c>
      <c r="AKV9">
        <v>597540</v>
      </c>
      <c r="AKW9">
        <v>86.15</v>
      </c>
      <c r="AKX9">
        <v>615714</v>
      </c>
      <c r="AKY9">
        <v>86.13</v>
      </c>
      <c r="AKZ9">
        <v>704278</v>
      </c>
      <c r="ALA9">
        <v>86.31</v>
      </c>
      <c r="ALB9">
        <v>632155</v>
      </c>
      <c r="ALC9">
        <v>86.76</v>
      </c>
      <c r="ALD9">
        <v>626704</v>
      </c>
      <c r="ALE9">
        <v>86.9</v>
      </c>
      <c r="ALF9">
        <v>710133</v>
      </c>
      <c r="ALG9">
        <v>86.2</v>
      </c>
      <c r="ALH9">
        <v>643376</v>
      </c>
      <c r="ALI9">
        <v>86.45</v>
      </c>
      <c r="ALJ9">
        <v>603953</v>
      </c>
      <c r="ALK9">
        <v>86.09</v>
      </c>
      <c r="ALL9">
        <v>648810</v>
      </c>
      <c r="ALM9">
        <v>86.64</v>
      </c>
      <c r="ALN9">
        <v>685755</v>
      </c>
      <c r="ALO9">
        <v>86.46</v>
      </c>
      <c r="ALP9">
        <v>558417</v>
      </c>
      <c r="ALQ9">
        <v>82.79</v>
      </c>
      <c r="ALR9">
        <v>559331</v>
      </c>
      <c r="ALS9">
        <v>86.75</v>
      </c>
      <c r="ALT9">
        <v>721737</v>
      </c>
      <c r="ALU9">
        <v>86.47</v>
      </c>
      <c r="ALV9">
        <v>652102</v>
      </c>
      <c r="ALW9">
        <v>86.61</v>
      </c>
      <c r="ALX9">
        <v>10502506</v>
      </c>
      <c r="ALY9">
        <v>85.22</v>
      </c>
      <c r="ALZ9">
        <v>624425</v>
      </c>
      <c r="AMA9">
        <v>86.09</v>
      </c>
      <c r="AMB9">
        <v>682776</v>
      </c>
      <c r="AMC9">
        <v>86.49</v>
      </c>
      <c r="AMD9">
        <v>547821</v>
      </c>
      <c r="AME9">
        <v>87.24</v>
      </c>
      <c r="AMF9">
        <v>643221</v>
      </c>
      <c r="AMG9">
        <v>86.94</v>
      </c>
      <c r="AMH9">
        <v>687435</v>
      </c>
      <c r="AMI9">
        <v>86.48</v>
      </c>
      <c r="AMJ9">
        <v>617203</v>
      </c>
      <c r="AMK9">
        <v>87.31</v>
      </c>
      <c r="AML9">
        <v>653206</v>
      </c>
      <c r="AMM9">
        <v>86.43</v>
      </c>
      <c r="AMN9">
        <v>11500826</v>
      </c>
      <c r="AMO9">
        <v>84.19</v>
      </c>
      <c r="AMP9">
        <v>728085</v>
      </c>
      <c r="AMQ9">
        <v>87.17</v>
      </c>
      <c r="AMR9">
        <v>649363</v>
      </c>
      <c r="AMS9">
        <v>87.12</v>
      </c>
      <c r="AMT9">
        <v>647629</v>
      </c>
      <c r="AMU9">
        <v>87.14</v>
      </c>
      <c r="AMV9">
        <v>667505</v>
      </c>
      <c r="AMW9">
        <v>86.31</v>
      </c>
      <c r="AMX9">
        <v>652523</v>
      </c>
      <c r="AMY9">
        <v>86.61</v>
      </c>
      <c r="AMZ9">
        <v>586766</v>
      </c>
      <c r="ANA9">
        <v>86.01</v>
      </c>
      <c r="ANB9">
        <v>670564</v>
      </c>
      <c r="ANC9">
        <v>84.84</v>
      </c>
      <c r="AND9">
        <v>651103</v>
      </c>
      <c r="ANE9">
        <v>83.62</v>
      </c>
      <c r="ANF9">
        <v>591090</v>
      </c>
      <c r="ANG9">
        <v>83.84</v>
      </c>
      <c r="ANH9">
        <v>587794</v>
      </c>
      <c r="ANI9">
        <v>83.58</v>
      </c>
      <c r="ANJ9">
        <v>634030</v>
      </c>
      <c r="ANK9">
        <v>83.04</v>
      </c>
      <c r="ANL9">
        <v>618189</v>
      </c>
      <c r="ANM9">
        <v>83</v>
      </c>
      <c r="ANN9">
        <v>566864</v>
      </c>
      <c r="ANO9">
        <v>83.43</v>
      </c>
      <c r="ANP9">
        <v>616713</v>
      </c>
      <c r="ANQ9">
        <v>83.13</v>
      </c>
      <c r="ANR9">
        <v>634827</v>
      </c>
      <c r="ANS9">
        <v>83.62</v>
      </c>
      <c r="ANT9">
        <v>579461</v>
      </c>
      <c r="ANU9">
        <v>83.37</v>
      </c>
      <c r="ANV9">
        <v>524927</v>
      </c>
      <c r="ANW9">
        <v>86.64</v>
      </c>
      <c r="ANX9">
        <v>631255</v>
      </c>
      <c r="ANY9">
        <v>85.36</v>
      </c>
      <c r="ANZ9">
        <v>681740</v>
      </c>
      <c r="AOA9">
        <v>85.78</v>
      </c>
      <c r="AOB9">
        <v>633974</v>
      </c>
      <c r="AOC9">
        <v>84.72</v>
      </c>
      <c r="AOD9">
        <v>648038</v>
      </c>
      <c r="AOE9">
        <v>84.97</v>
      </c>
      <c r="AOF9">
        <v>705675</v>
      </c>
      <c r="AOG9">
        <v>85.47</v>
      </c>
      <c r="AOH9">
        <v>584073</v>
      </c>
      <c r="AOI9">
        <v>86.06</v>
      </c>
      <c r="AOJ9">
        <v>556493</v>
      </c>
      <c r="AOK9">
        <v>86.28</v>
      </c>
      <c r="AOL9">
        <v>634277</v>
      </c>
      <c r="AOM9">
        <v>86.08</v>
      </c>
      <c r="AON9">
        <v>618276</v>
      </c>
      <c r="AOO9">
        <v>86.7</v>
      </c>
      <c r="AOP9">
        <v>584974</v>
      </c>
      <c r="AOQ9">
        <v>86.04</v>
      </c>
      <c r="AOR9">
        <v>618390</v>
      </c>
      <c r="AOS9">
        <v>86.78</v>
      </c>
      <c r="AOT9">
        <v>645884</v>
      </c>
      <c r="AOU9">
        <v>87.06</v>
      </c>
      <c r="AOV9">
        <v>586611</v>
      </c>
      <c r="AOW9">
        <v>86.65</v>
      </c>
      <c r="AOX9">
        <v>558176</v>
      </c>
      <c r="AOY9">
        <v>86.94</v>
      </c>
      <c r="AOZ9">
        <v>654184</v>
      </c>
      <c r="APA9">
        <v>86.28</v>
      </c>
      <c r="APB9">
        <v>624298</v>
      </c>
      <c r="APC9">
        <v>86.35</v>
      </c>
      <c r="APD9">
        <v>561686</v>
      </c>
      <c r="APE9">
        <v>86.1</v>
      </c>
      <c r="APF9">
        <v>624355</v>
      </c>
      <c r="APG9">
        <v>86.73</v>
      </c>
      <c r="APH9">
        <v>648939</v>
      </c>
      <c r="API9">
        <v>86.78</v>
      </c>
      <c r="APJ9">
        <v>580601</v>
      </c>
      <c r="APK9">
        <v>87.28</v>
      </c>
      <c r="APL9">
        <v>590756</v>
      </c>
      <c r="APM9">
        <v>86.98</v>
      </c>
      <c r="APN9">
        <v>636727</v>
      </c>
      <c r="APO9">
        <v>86.09</v>
      </c>
      <c r="APP9" s="1">
        <v>604254</v>
      </c>
      <c r="APQ9" s="1">
        <v>86.03</v>
      </c>
      <c r="APR9" s="1">
        <v>554737</v>
      </c>
      <c r="APS9" s="1">
        <v>85.82</v>
      </c>
      <c r="APT9" s="1">
        <v>662604</v>
      </c>
      <c r="APU9" s="1">
        <v>85.8</v>
      </c>
      <c r="APV9" s="1">
        <v>635494</v>
      </c>
      <c r="APW9" s="1">
        <v>86.55</v>
      </c>
      <c r="APX9" s="1">
        <v>573405</v>
      </c>
      <c r="APY9" s="1">
        <v>86.37</v>
      </c>
      <c r="APZ9" s="9">
        <v>593845</v>
      </c>
      <c r="AQA9" s="9">
        <v>86.81</v>
      </c>
      <c r="AQB9">
        <v>628524</v>
      </c>
      <c r="AQC9">
        <v>86.37</v>
      </c>
      <c r="AQD9">
        <v>553365</v>
      </c>
      <c r="AQE9">
        <v>86.53</v>
      </c>
      <c r="AQF9">
        <v>529770</v>
      </c>
      <c r="AQG9">
        <v>85.54</v>
      </c>
      <c r="AQH9">
        <v>622519</v>
      </c>
      <c r="AQI9">
        <v>86.44</v>
      </c>
      <c r="AQJ9">
        <v>637030</v>
      </c>
      <c r="AQK9">
        <v>86.39</v>
      </c>
      <c r="AQL9">
        <v>565411</v>
      </c>
      <c r="AQM9">
        <v>86.49</v>
      </c>
      <c r="AQN9">
        <v>575748</v>
      </c>
      <c r="AQO9">
        <v>86.77</v>
      </c>
      <c r="AQP9">
        <v>624010</v>
      </c>
      <c r="AQQ9">
        <v>86.1</v>
      </c>
      <c r="AQR9">
        <v>580019</v>
      </c>
      <c r="AQS9">
        <v>86.67</v>
      </c>
      <c r="AQT9">
        <v>547235</v>
      </c>
      <c r="AQU9">
        <v>85.9</v>
      </c>
      <c r="AQV9">
        <v>605237</v>
      </c>
      <c r="AQW9">
        <v>86.48</v>
      </c>
      <c r="AQX9">
        <v>632225</v>
      </c>
      <c r="AQY9">
        <v>86.59</v>
      </c>
      <c r="AQZ9">
        <v>559243</v>
      </c>
      <c r="ARA9">
        <v>86.43</v>
      </c>
      <c r="ARB9">
        <v>566280</v>
      </c>
      <c r="ARC9">
        <v>86.56</v>
      </c>
      <c r="ARD9">
        <v>561660</v>
      </c>
      <c r="ARE9">
        <v>85.57</v>
      </c>
      <c r="ARF9">
        <v>601057</v>
      </c>
      <c r="ARG9">
        <v>86.33</v>
      </c>
      <c r="ARH9">
        <v>557862</v>
      </c>
      <c r="ARI9">
        <v>86.31</v>
      </c>
      <c r="ARJ9">
        <v>597564</v>
      </c>
      <c r="ARK9">
        <v>86.18</v>
      </c>
      <c r="ARL9">
        <v>635899</v>
      </c>
      <c r="ARM9">
        <v>86.04</v>
      </c>
      <c r="ARN9">
        <v>564981</v>
      </c>
      <c r="ARO9">
        <v>86.52</v>
      </c>
      <c r="ARP9">
        <v>536076</v>
      </c>
      <c r="ARQ9">
        <v>86.57</v>
      </c>
      <c r="ARR9">
        <v>591122</v>
      </c>
      <c r="ARS9">
        <v>85.92</v>
      </c>
      <c r="ART9">
        <v>569253</v>
      </c>
      <c r="ARU9">
        <v>86.61</v>
      </c>
      <c r="ARV9">
        <v>531266</v>
      </c>
      <c r="ARW9">
        <v>86.38</v>
      </c>
      <c r="ARX9">
        <v>595751</v>
      </c>
      <c r="ARY9">
        <v>85.84</v>
      </c>
      <c r="ARZ9">
        <v>633966</v>
      </c>
      <c r="ASA9">
        <v>85.4</v>
      </c>
      <c r="ASB9">
        <v>546391</v>
      </c>
      <c r="ASC9">
        <v>85.61</v>
      </c>
      <c r="ASD9">
        <v>561046</v>
      </c>
      <c r="ASE9">
        <v>86.23</v>
      </c>
      <c r="ASF9">
        <v>616857</v>
      </c>
      <c r="ASG9">
        <v>85.98</v>
      </c>
      <c r="ASH9">
        <v>584209</v>
      </c>
      <c r="ASI9">
        <v>86.46</v>
      </c>
      <c r="ASJ9">
        <v>546762</v>
      </c>
      <c r="ASK9">
        <v>86.27</v>
      </c>
    </row>
    <row r="10" spans="1:1181" x14ac:dyDescent="0.25">
      <c r="XN10" s="15"/>
      <c r="XO10" s="15"/>
      <c r="XP10" s="15"/>
      <c r="XQ10" s="15"/>
    </row>
  </sheetData>
  <mergeCells count="590">
    <mergeCell ref="ASJ1:ASK1"/>
    <mergeCell ref="AMD1:AME1"/>
    <mergeCell ref="AKP1:AKQ1"/>
    <mergeCell ref="ALD1:ALE1"/>
    <mergeCell ref="ARP1:ARQ1"/>
    <mergeCell ref="ARN1:ARO1"/>
    <mergeCell ref="APP1:APQ1"/>
    <mergeCell ref="APR1:APS1"/>
    <mergeCell ref="ASF1:ASG1"/>
    <mergeCell ref="ASH1:ASI1"/>
    <mergeCell ref="AHD1:AHE1"/>
    <mergeCell ref="AHT1:AHU1"/>
    <mergeCell ref="AIX1:AIY1"/>
    <mergeCell ref="AKX1:AKY1"/>
    <mergeCell ref="AJN1:AJO1"/>
    <mergeCell ref="AKZ1:ALA1"/>
    <mergeCell ref="AKV1:AKW1"/>
    <mergeCell ref="AKR1:AKS1"/>
    <mergeCell ref="AJD1:AJE1"/>
    <mergeCell ref="AIP1:AIQ1"/>
    <mergeCell ref="AKF1:AKG1"/>
    <mergeCell ref="AIL1:AIM1"/>
    <mergeCell ref="AIR1:AIS1"/>
    <mergeCell ref="APJ1:APK1"/>
    <mergeCell ref="APF1:APG1"/>
    <mergeCell ref="AOZ1:APA1"/>
    <mergeCell ref="AOH1:AOI1"/>
    <mergeCell ref="APX1:APY1"/>
    <mergeCell ref="AGH1:AGI1"/>
    <mergeCell ref="AHJ1:AHK1"/>
    <mergeCell ref="AJJ1:AJK1"/>
    <mergeCell ref="ARJ1:ARK1"/>
    <mergeCell ref="AGN1:AGO1"/>
    <mergeCell ref="AIZ1:AJA1"/>
    <mergeCell ref="AIB1:AIC1"/>
    <mergeCell ref="AKT1:AKU1"/>
    <mergeCell ref="ALF1:ALG1"/>
    <mergeCell ref="ALH1:ALI1"/>
    <mergeCell ref="AJZ1:AKA1"/>
    <mergeCell ref="AHP1:AHQ1"/>
    <mergeCell ref="AHR1:AHS1"/>
    <mergeCell ref="AHL1:AHM1"/>
    <mergeCell ref="AKL1:AKM1"/>
    <mergeCell ref="AIN1:AIO1"/>
    <mergeCell ref="AOT1:AOU1"/>
    <mergeCell ref="ALJ1:ALK1"/>
    <mergeCell ref="AJL1:AJM1"/>
    <mergeCell ref="AID1:AIE1"/>
    <mergeCell ref="AIF1:AIG1"/>
    <mergeCell ref="AIJ1:AIK1"/>
    <mergeCell ref="AFT1:AFU1"/>
    <mergeCell ref="AGF1:AGG1"/>
    <mergeCell ref="AFP1:AFQ1"/>
    <mergeCell ref="APB1:APC1"/>
    <mergeCell ref="AQH1:AQI1"/>
    <mergeCell ref="APZ1:AQA1"/>
    <mergeCell ref="APV1:APW1"/>
    <mergeCell ref="AHH1:AHI1"/>
    <mergeCell ref="AGD1:AGE1"/>
    <mergeCell ref="AGR1:AGS1"/>
    <mergeCell ref="AGJ1:AGK1"/>
    <mergeCell ref="AGL1:AGM1"/>
    <mergeCell ref="AHX1:AHY1"/>
    <mergeCell ref="AIH1:AII1"/>
    <mergeCell ref="AHZ1:AIA1"/>
    <mergeCell ref="ANP1:ANQ1"/>
    <mergeCell ref="ANR1:ANS1"/>
    <mergeCell ref="ANT1:ANU1"/>
    <mergeCell ref="AOX1:AOY1"/>
    <mergeCell ref="AOV1:AOW1"/>
    <mergeCell ref="ANV1:ANW1"/>
    <mergeCell ref="ANX1:ANY1"/>
    <mergeCell ref="ANZ1:AOA1"/>
    <mergeCell ref="AOD1:AOE1"/>
    <mergeCell ref="AFH1:AFI1"/>
    <mergeCell ref="AFJ1:AFK1"/>
    <mergeCell ref="AFL1:AFM1"/>
    <mergeCell ref="AEB1:AEC1"/>
    <mergeCell ref="ADX1:ADY1"/>
    <mergeCell ref="AGT1:AGU1"/>
    <mergeCell ref="AHV1:AHW1"/>
    <mergeCell ref="AFZ1:AGA1"/>
    <mergeCell ref="AHF1:AHG1"/>
    <mergeCell ref="AGV1:AGW1"/>
    <mergeCell ref="AGX1:AGY1"/>
    <mergeCell ref="AGZ1:AHA1"/>
    <mergeCell ref="AHB1:AHC1"/>
    <mergeCell ref="AHN1:AHO1"/>
    <mergeCell ref="AGP1:AGQ1"/>
    <mergeCell ref="AGB1:AGC1"/>
    <mergeCell ref="AFV1:AFW1"/>
    <mergeCell ref="AFX1:AFY1"/>
    <mergeCell ref="AER1:AES1"/>
    <mergeCell ref="AET1:AEU1"/>
    <mergeCell ref="AFN1:AFO1"/>
    <mergeCell ref="AFR1:AFS1"/>
    <mergeCell ref="AEV1:AEW1"/>
    <mergeCell ref="AEX1:AEY1"/>
    <mergeCell ref="WH1:WI1"/>
    <mergeCell ref="YD1:YE1"/>
    <mergeCell ref="ADJ1:ADK1"/>
    <mergeCell ref="AEP1:AEQ1"/>
    <mergeCell ref="AEN1:AEO1"/>
    <mergeCell ref="AFB1:AFC1"/>
    <mergeCell ref="AFF1:AFG1"/>
    <mergeCell ref="ADV1:ADW1"/>
    <mergeCell ref="ADN1:ADO1"/>
    <mergeCell ref="AEJ1:AEK1"/>
    <mergeCell ref="AFD1:AFE1"/>
    <mergeCell ref="ADZ1:AEA1"/>
    <mergeCell ref="AEF1:AEG1"/>
    <mergeCell ref="AEH1:AEI1"/>
    <mergeCell ref="AEL1:AEM1"/>
    <mergeCell ref="AED1:AEE1"/>
    <mergeCell ref="ADR1:ADS1"/>
    <mergeCell ref="ADT1:ADU1"/>
    <mergeCell ref="ADL1:ADM1"/>
    <mergeCell ref="ADP1:ADQ1"/>
    <mergeCell ref="AEZ1:AFA1"/>
    <mergeCell ref="WF1:WG1"/>
    <mergeCell ref="XX1:XY1"/>
    <mergeCell ref="ACT1:ACU1"/>
    <mergeCell ref="ACV1:ACW1"/>
    <mergeCell ref="ABD1:ABE1"/>
    <mergeCell ref="AAZ1:ABA1"/>
    <mergeCell ref="ABL1:ABM1"/>
    <mergeCell ref="ABN1:ABO1"/>
    <mergeCell ref="ACP1:ACQ1"/>
    <mergeCell ref="ACR1:ACS1"/>
    <mergeCell ref="YZ1:ZA1"/>
    <mergeCell ref="ZB1:ZC1"/>
    <mergeCell ref="ZL1:ZM1"/>
    <mergeCell ref="AAV1:AAW1"/>
    <mergeCell ref="ACF1:ACG1"/>
    <mergeCell ref="ACH1:ACI1"/>
    <mergeCell ref="ZR1:ZS1"/>
    <mergeCell ref="AAL1:AAM1"/>
    <mergeCell ref="YR1:YS1"/>
    <mergeCell ref="VZ1:WA1"/>
    <mergeCell ref="UJ1:UK1"/>
    <mergeCell ref="TP1:TQ1"/>
    <mergeCell ref="TR1:TS1"/>
    <mergeCell ref="TT1:TU1"/>
    <mergeCell ref="UB1:UC1"/>
    <mergeCell ref="UD1:UE1"/>
    <mergeCell ref="UL1:UM1"/>
    <mergeCell ref="RR1:RS1"/>
    <mergeCell ref="TV1:TW1"/>
    <mergeCell ref="TB1:TC1"/>
    <mergeCell ref="TH1:TI1"/>
    <mergeCell ref="TL1:TM1"/>
    <mergeCell ref="TJ1:TK1"/>
    <mergeCell ref="UH1:UI1"/>
    <mergeCell ref="TZ1:UA1"/>
    <mergeCell ref="TF1:TG1"/>
    <mergeCell ref="SV1:SW1"/>
    <mergeCell ref="VB1:VC1"/>
    <mergeCell ref="TD1:TE1"/>
    <mergeCell ref="SP1:SQ1"/>
    <mergeCell ref="SR1:SS1"/>
    <mergeCell ref="SX1:SY1"/>
    <mergeCell ref="ST1:SU1"/>
    <mergeCell ref="RB1:RC1"/>
    <mergeCell ref="RD1:RE1"/>
    <mergeCell ref="RN1:RO1"/>
    <mergeCell ref="RH1:RI1"/>
    <mergeCell ref="RJ1:RK1"/>
    <mergeCell ref="SF1:SG1"/>
    <mergeCell ref="SH1:SI1"/>
    <mergeCell ref="SJ1:SK1"/>
    <mergeCell ref="SN1:SO1"/>
    <mergeCell ref="RV1:RW1"/>
    <mergeCell ref="RT1:RU1"/>
    <mergeCell ref="SL1:SM1"/>
    <mergeCell ref="RX1:RY1"/>
    <mergeCell ref="RZ1:SA1"/>
    <mergeCell ref="SB1:SC1"/>
    <mergeCell ref="SD1:SE1"/>
    <mergeCell ref="GZ1:HA1"/>
    <mergeCell ref="HB1:HC1"/>
    <mergeCell ref="HD1:HE1"/>
    <mergeCell ref="HF1:HG1"/>
    <mergeCell ref="HH1:HI1"/>
    <mergeCell ref="HJ1:HK1"/>
    <mergeCell ref="HN1:HO1"/>
    <mergeCell ref="HL1:HM1"/>
    <mergeCell ref="PP1:PQ1"/>
    <mergeCell ref="LX1:LY1"/>
    <mergeCell ref="LZ1:MA1"/>
    <mergeCell ref="MB1:MC1"/>
    <mergeCell ref="MD1:ME1"/>
    <mergeCell ref="MF1:MG1"/>
    <mergeCell ref="MH1:MI1"/>
    <mergeCell ref="MT1:MU1"/>
    <mergeCell ref="MV1:MW1"/>
    <mergeCell ref="MJ1:MK1"/>
    <mergeCell ref="ML1:MM1"/>
    <mergeCell ref="LH1:LI1"/>
    <mergeCell ref="LJ1:LK1"/>
    <mergeCell ref="LL1:LM1"/>
    <mergeCell ref="JJ1:JK1"/>
    <mergeCell ref="JL1:JM1"/>
    <mergeCell ref="GD1:GE1"/>
    <mergeCell ref="GF1:GG1"/>
    <mergeCell ref="GH1:GI1"/>
    <mergeCell ref="FZ1:GA1"/>
    <mergeCell ref="GB1:GC1"/>
    <mergeCell ref="NF1:NG1"/>
    <mergeCell ref="LB1:LC1"/>
    <mergeCell ref="LN1:LO1"/>
    <mergeCell ref="LP1:LQ1"/>
    <mergeCell ref="LR1:LS1"/>
    <mergeCell ref="IB1:IC1"/>
    <mergeCell ref="GX1:GY1"/>
    <mergeCell ref="ID1:IE1"/>
    <mergeCell ref="IF1:IG1"/>
    <mergeCell ref="IR1:IS1"/>
    <mergeCell ref="IT1:IU1"/>
    <mergeCell ref="IV1:IW1"/>
    <mergeCell ref="IX1:IY1"/>
    <mergeCell ref="IZ1:JA1"/>
    <mergeCell ref="JB1:JC1"/>
    <mergeCell ref="JD1:JE1"/>
    <mergeCell ref="JF1:JG1"/>
    <mergeCell ref="JH1:JI1"/>
    <mergeCell ref="IH1:II1"/>
    <mergeCell ref="GJ1:GK1"/>
    <mergeCell ref="GL1:GM1"/>
    <mergeCell ref="OT1:OU1"/>
    <mergeCell ref="OV1:OW1"/>
    <mergeCell ref="HP1:HQ1"/>
    <mergeCell ref="HR1:HS1"/>
    <mergeCell ref="GT1:GU1"/>
    <mergeCell ref="GV1:GW1"/>
    <mergeCell ref="GN1:GO1"/>
    <mergeCell ref="NL1:NM1"/>
    <mergeCell ref="IJ1:IK1"/>
    <mergeCell ref="IL1:IM1"/>
    <mergeCell ref="IN1:IO1"/>
    <mergeCell ref="IP1:IQ1"/>
    <mergeCell ref="OF1:OG1"/>
    <mergeCell ref="OH1:OI1"/>
    <mergeCell ref="OJ1:OK1"/>
    <mergeCell ref="LV1:LW1"/>
    <mergeCell ref="GP1:GQ1"/>
    <mergeCell ref="GR1:GS1"/>
    <mergeCell ref="HT1:HU1"/>
    <mergeCell ref="HV1:HW1"/>
    <mergeCell ref="HX1:HY1"/>
    <mergeCell ref="HZ1:IA1"/>
    <mergeCell ref="ET1:EU1"/>
    <mergeCell ref="EV1:EW1"/>
    <mergeCell ref="EJ1:EK1"/>
    <mergeCell ref="EL1:EM1"/>
    <mergeCell ref="EN1:EO1"/>
    <mergeCell ref="EP1:EQ1"/>
    <mergeCell ref="ER1:ES1"/>
    <mergeCell ref="FR1:FS1"/>
    <mergeCell ref="FX1:FY1"/>
    <mergeCell ref="FT1:FU1"/>
    <mergeCell ref="FV1:FW1"/>
    <mergeCell ref="FH1:FI1"/>
    <mergeCell ref="FJ1:FK1"/>
    <mergeCell ref="FL1:FM1"/>
    <mergeCell ref="EX1:EY1"/>
    <mergeCell ref="EZ1:FA1"/>
    <mergeCell ref="FB1:FC1"/>
    <mergeCell ref="FN1:FO1"/>
    <mergeCell ref="FD1:FE1"/>
    <mergeCell ref="FP1:FQ1"/>
    <mergeCell ref="FF1:FG1"/>
    <mergeCell ref="AB1:AC1"/>
    <mergeCell ref="AD1:AE1"/>
    <mergeCell ref="AF1:AG1"/>
    <mergeCell ref="AH1:AI1"/>
    <mergeCell ref="AJ1:AK1"/>
    <mergeCell ref="CT1:CU1"/>
    <mergeCell ref="CV1:CW1"/>
    <mergeCell ref="CX1:CY1"/>
    <mergeCell ref="CZ1:DA1"/>
    <mergeCell ref="AT1:AU1"/>
    <mergeCell ref="BR1:BS1"/>
    <mergeCell ref="BT1:BU1"/>
    <mergeCell ref="BV1:BW1"/>
    <mergeCell ref="AL1:AM1"/>
    <mergeCell ref="AN1:AO1"/>
    <mergeCell ref="AP1:AQ1"/>
    <mergeCell ref="CD1:CE1"/>
    <mergeCell ref="CF1:CG1"/>
    <mergeCell ref="CH1:CI1"/>
    <mergeCell ref="CN1:CO1"/>
    <mergeCell ref="CP1:CQ1"/>
    <mergeCell ref="CJ1:CK1"/>
    <mergeCell ref="CL1:CM1"/>
    <mergeCell ref="CR1:CS1"/>
    <mergeCell ref="DB1:DC1"/>
    <mergeCell ref="BX1:BY1"/>
    <mergeCell ref="BZ1:CA1"/>
    <mergeCell ref="CB1:CC1"/>
    <mergeCell ref="AR1:AS1"/>
    <mergeCell ref="BL1:BM1"/>
    <mergeCell ref="BN1:BO1"/>
    <mergeCell ref="BP1:BQ1"/>
    <mergeCell ref="AV1:AW1"/>
    <mergeCell ref="AX1:AY1"/>
    <mergeCell ref="AZ1:BA1"/>
    <mergeCell ref="BB1:BC1"/>
    <mergeCell ref="BD1:BE1"/>
    <mergeCell ref="BF1:BG1"/>
    <mergeCell ref="BH1:BI1"/>
    <mergeCell ref="BJ1:BK1"/>
    <mergeCell ref="B1:C1"/>
    <mergeCell ref="D1:E1"/>
    <mergeCell ref="X1:Y1"/>
    <mergeCell ref="Z1:AA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DD1:DE1"/>
    <mergeCell ref="DF1:DG1"/>
    <mergeCell ref="DH1:DI1"/>
    <mergeCell ref="DJ1:DK1"/>
    <mergeCell ref="DL1:DM1"/>
    <mergeCell ref="EB1:EC1"/>
    <mergeCell ref="ED1:EE1"/>
    <mergeCell ref="EF1:EG1"/>
    <mergeCell ref="EH1:EI1"/>
    <mergeCell ref="DZ1:EA1"/>
    <mergeCell ref="DV1:DW1"/>
    <mergeCell ref="DN1:DO1"/>
    <mergeCell ref="DP1:DQ1"/>
    <mergeCell ref="DR1:DS1"/>
    <mergeCell ref="DT1:DU1"/>
    <mergeCell ref="DX1:DY1"/>
    <mergeCell ref="JN1:JO1"/>
    <mergeCell ref="JP1:JQ1"/>
    <mergeCell ref="JR1:JS1"/>
    <mergeCell ref="JT1:JU1"/>
    <mergeCell ref="JV1:JW1"/>
    <mergeCell ref="JX1:JY1"/>
    <mergeCell ref="VD1:VE1"/>
    <mergeCell ref="VJ1:VK1"/>
    <mergeCell ref="NR1:NS1"/>
    <mergeCell ref="NH1:NI1"/>
    <mergeCell ref="ND1:NE1"/>
    <mergeCell ref="MX1:MY1"/>
    <mergeCell ref="MZ1:NA1"/>
    <mergeCell ref="JZ1:KA1"/>
    <mergeCell ref="KB1:KC1"/>
    <mergeCell ref="KD1:KE1"/>
    <mergeCell ref="KF1:KG1"/>
    <mergeCell ref="KH1:KI1"/>
    <mergeCell ref="KJ1:KK1"/>
    <mergeCell ref="KL1:KM1"/>
    <mergeCell ref="KN1:KO1"/>
    <mergeCell ref="KP1:KQ1"/>
    <mergeCell ref="KR1:KS1"/>
    <mergeCell ref="KT1:KU1"/>
    <mergeCell ref="KV1:KW1"/>
    <mergeCell ref="KX1:KY1"/>
    <mergeCell ref="KZ1:LA1"/>
    <mergeCell ref="LT1:LU1"/>
    <mergeCell ref="LD1:LE1"/>
    <mergeCell ref="LF1:LG1"/>
    <mergeCell ref="MN1:MO1"/>
    <mergeCell ref="NX1:NY1"/>
    <mergeCell ref="NV1:NW1"/>
    <mergeCell ref="MP1:MQ1"/>
    <mergeCell ref="MR1:MS1"/>
    <mergeCell ref="QP1:QQ1"/>
    <mergeCell ref="QF1:QG1"/>
    <mergeCell ref="QN1:QO1"/>
    <mergeCell ref="QV1:QW1"/>
    <mergeCell ref="QX1:QY1"/>
    <mergeCell ref="QZ1:RA1"/>
    <mergeCell ref="OB1:OC1"/>
    <mergeCell ref="OD1:OE1"/>
    <mergeCell ref="NB1:NC1"/>
    <mergeCell ref="NJ1:NK1"/>
    <mergeCell ref="NN1:NO1"/>
    <mergeCell ref="NP1:NQ1"/>
    <mergeCell ref="OX1:OY1"/>
    <mergeCell ref="PR1:PS1"/>
    <mergeCell ref="PT1:PU1"/>
    <mergeCell ref="QL1:QM1"/>
    <mergeCell ref="QR1:QS1"/>
    <mergeCell ref="QT1:QU1"/>
    <mergeCell ref="WV1:WW1"/>
    <mergeCell ref="WN1:WO1"/>
    <mergeCell ref="WP1:WQ1"/>
    <mergeCell ref="VL1:VM1"/>
    <mergeCell ref="VN1:VO1"/>
    <mergeCell ref="WD1:WE1"/>
    <mergeCell ref="OL1:OM1"/>
    <mergeCell ref="ON1:OO1"/>
    <mergeCell ref="OP1:OQ1"/>
    <mergeCell ref="OR1:OS1"/>
    <mergeCell ref="PJ1:PK1"/>
    <mergeCell ref="PL1:PM1"/>
    <mergeCell ref="PN1:PO1"/>
    <mergeCell ref="OZ1:PA1"/>
    <mergeCell ref="PB1:PC1"/>
    <mergeCell ref="PD1:PE1"/>
    <mergeCell ref="QH1:QI1"/>
    <mergeCell ref="QJ1:QK1"/>
    <mergeCell ref="PH1:PI1"/>
    <mergeCell ref="PV1:PW1"/>
    <mergeCell ref="PX1:PY1"/>
    <mergeCell ref="PZ1:QA1"/>
    <mergeCell ref="QB1:QC1"/>
    <mergeCell ref="QD1:QE1"/>
    <mergeCell ref="WT1:WU1"/>
    <mergeCell ref="NT1:NU1"/>
    <mergeCell ref="NZ1:OA1"/>
    <mergeCell ref="PF1:PG1"/>
    <mergeCell ref="RP1:RQ1"/>
    <mergeCell ref="VV1:VW1"/>
    <mergeCell ref="VX1:VY1"/>
    <mergeCell ref="VF1:VG1"/>
    <mergeCell ref="VP1:VQ1"/>
    <mergeCell ref="VR1:VS1"/>
    <mergeCell ref="UP1:UQ1"/>
    <mergeCell ref="VT1:VU1"/>
    <mergeCell ref="UV1:UW1"/>
    <mergeCell ref="UX1:UY1"/>
    <mergeCell ref="UZ1:VA1"/>
    <mergeCell ref="WJ1:WK1"/>
    <mergeCell ref="WL1:WM1"/>
    <mergeCell ref="WR1:WS1"/>
    <mergeCell ref="RL1:RM1"/>
    <mergeCell ref="RF1:RG1"/>
    <mergeCell ref="UN1:UO1"/>
    <mergeCell ref="UF1:UG1"/>
    <mergeCell ref="SZ1:TA1"/>
    <mergeCell ref="WB1:WC1"/>
    <mergeCell ref="WX1:WY1"/>
    <mergeCell ref="WZ1:XA1"/>
    <mergeCell ref="XB1:XC1"/>
    <mergeCell ref="ZJ1:ZK1"/>
    <mergeCell ref="ZH1:ZI1"/>
    <mergeCell ref="YV1:YW1"/>
    <mergeCell ref="YN1:YO1"/>
    <mergeCell ref="XR1:XS1"/>
    <mergeCell ref="YT1:YU1"/>
    <mergeCell ref="XD1:XE1"/>
    <mergeCell ref="XN1:XO1"/>
    <mergeCell ref="XP1:XQ1"/>
    <mergeCell ref="XH1:XI1"/>
    <mergeCell ref="XJ1:XK1"/>
    <mergeCell ref="XL1:XM1"/>
    <mergeCell ref="YF1:YG1"/>
    <mergeCell ref="XF1:XG1"/>
    <mergeCell ref="XT1:XU1"/>
    <mergeCell ref="XV1:XW1"/>
    <mergeCell ref="YX1:YY1"/>
    <mergeCell ref="YL1:YM1"/>
    <mergeCell ref="YP1:YQ1"/>
    <mergeCell ref="ZF1:ZG1"/>
    <mergeCell ref="ZD1:ZE1"/>
    <mergeCell ref="YH1:YI1"/>
    <mergeCell ref="AAR1:AAS1"/>
    <mergeCell ref="ZZ1:AAA1"/>
    <mergeCell ref="AAB1:AAC1"/>
    <mergeCell ref="AAD1:AAE1"/>
    <mergeCell ref="YJ1:YK1"/>
    <mergeCell ref="ZT1:ZU1"/>
    <mergeCell ref="ZX1:ZY1"/>
    <mergeCell ref="ZN1:ZO1"/>
    <mergeCell ref="ZP1:ZQ1"/>
    <mergeCell ref="AAP1:AAQ1"/>
    <mergeCell ref="AAH1:AAI1"/>
    <mergeCell ref="AAF1:AAG1"/>
    <mergeCell ref="ZV1:ZW1"/>
    <mergeCell ref="AMJ1:AMK1"/>
    <mergeCell ref="AMN1:AMO1"/>
    <mergeCell ref="AMR1:AMS1"/>
    <mergeCell ref="AMT1:AMU1"/>
    <mergeCell ref="ANN1:ANO1"/>
    <mergeCell ref="ANF1:ANG1"/>
    <mergeCell ref="ANH1:ANI1"/>
    <mergeCell ref="ANJ1:ANK1"/>
    <mergeCell ref="ANL1:ANM1"/>
    <mergeCell ref="AMP1:AMQ1"/>
    <mergeCell ref="AMZ1:ANA1"/>
    <mergeCell ref="ANB1:ANC1"/>
    <mergeCell ref="AND1:ANE1"/>
    <mergeCell ref="AMV1:AMW1"/>
    <mergeCell ref="AMX1:AMY1"/>
    <mergeCell ref="AAT1:AAU1"/>
    <mergeCell ref="AAJ1:AAK1"/>
    <mergeCell ref="ADH1:ADI1"/>
    <mergeCell ref="ACL1:ACM1"/>
    <mergeCell ref="ABT1:ABU1"/>
    <mergeCell ref="AAX1:AAY1"/>
    <mergeCell ref="ABF1:ABG1"/>
    <mergeCell ref="ACD1:ACE1"/>
    <mergeCell ref="ABP1:ABQ1"/>
    <mergeCell ref="ACB1:ACC1"/>
    <mergeCell ref="ABH1:ABI1"/>
    <mergeCell ref="ABR1:ABS1"/>
    <mergeCell ref="ABV1:ABW1"/>
    <mergeCell ref="ABX1:ABY1"/>
    <mergeCell ref="ACJ1:ACK1"/>
    <mergeCell ref="ABZ1:ACA1"/>
    <mergeCell ref="ABB1:ABC1"/>
    <mergeCell ref="ACZ1:ADA1"/>
    <mergeCell ref="ACX1:ACY1"/>
    <mergeCell ref="ADB1:ADC1"/>
    <mergeCell ref="ADD1:ADE1"/>
    <mergeCell ref="ADF1:ADG1"/>
    <mergeCell ref="ABJ1:ABK1"/>
    <mergeCell ref="ACN1:ACO1"/>
    <mergeCell ref="TN1:TO1"/>
    <mergeCell ref="UR1:US1"/>
    <mergeCell ref="UT1:UU1"/>
    <mergeCell ref="VH1:VI1"/>
    <mergeCell ref="TX1:TY1"/>
    <mergeCell ref="AIV1:AIW1"/>
    <mergeCell ref="ALB1:ALC1"/>
    <mergeCell ref="AKH1:AKI1"/>
    <mergeCell ref="AKJ1:AKK1"/>
    <mergeCell ref="AJR1:AJS1"/>
    <mergeCell ref="AJT1:AJU1"/>
    <mergeCell ref="AJV1:AJW1"/>
    <mergeCell ref="AJX1:AJY1"/>
    <mergeCell ref="AIT1:AIU1"/>
    <mergeCell ref="AJB1:AJC1"/>
    <mergeCell ref="AJF1:AJG1"/>
    <mergeCell ref="AJP1:AJQ1"/>
    <mergeCell ref="AJH1:AJI1"/>
    <mergeCell ref="AKB1:AKC1"/>
    <mergeCell ref="AKD1:AKE1"/>
    <mergeCell ref="AKN1:AKO1"/>
    <mergeCell ref="AAN1:AAO1"/>
    <mergeCell ref="XZ1:YA1"/>
    <mergeCell ref="YB1:YC1"/>
    <mergeCell ref="APT1:APU1"/>
    <mergeCell ref="APL1:APM1"/>
    <mergeCell ref="APH1:API1"/>
    <mergeCell ref="ALL1:ALM1"/>
    <mergeCell ref="ALN1:ALO1"/>
    <mergeCell ref="ALP1:ALQ1"/>
    <mergeCell ref="ALR1:ALS1"/>
    <mergeCell ref="AMF1:AMG1"/>
    <mergeCell ref="AMH1:AMI1"/>
    <mergeCell ref="AOL1:AOM1"/>
    <mergeCell ref="AON1:AOO1"/>
    <mergeCell ref="AOJ1:AOK1"/>
    <mergeCell ref="AOR1:AOS1"/>
    <mergeCell ref="AOB1:AOC1"/>
    <mergeCell ref="AML1:AMM1"/>
    <mergeCell ref="ALT1:ALU1"/>
    <mergeCell ref="ALV1:ALW1"/>
    <mergeCell ref="ALX1:ALY1"/>
    <mergeCell ref="ALZ1:AMA1"/>
    <mergeCell ref="AMB1:AMC1"/>
    <mergeCell ref="AOP1:AOQ1"/>
    <mergeCell ref="APN1:APO1"/>
    <mergeCell ref="APD1:APE1"/>
    <mergeCell ref="AOF1:AOG1"/>
    <mergeCell ref="AQV1:AQW1"/>
    <mergeCell ref="AQN1:AQO1"/>
    <mergeCell ref="ARD1:ARE1"/>
    <mergeCell ref="AQJ1:AQK1"/>
    <mergeCell ref="AQB1:AQC1"/>
    <mergeCell ref="AQD1:AQE1"/>
    <mergeCell ref="AQF1:AQG1"/>
    <mergeCell ref="ARB1:ARC1"/>
    <mergeCell ref="AQX1:AQY1"/>
    <mergeCell ref="AQP1:AQQ1"/>
    <mergeCell ref="AQR1:AQS1"/>
    <mergeCell ref="AQT1:AQU1"/>
    <mergeCell ref="AQL1:AQM1"/>
    <mergeCell ref="ASD1:ASE1"/>
    <mergeCell ref="ARZ1:ASA1"/>
    <mergeCell ref="ARR1:ARS1"/>
    <mergeCell ref="ART1:ARU1"/>
    <mergeCell ref="ARV1:ARW1"/>
    <mergeCell ref="ARL1:ARM1"/>
    <mergeCell ref="ARF1:ARG1"/>
    <mergeCell ref="ARH1:ARI1"/>
    <mergeCell ref="AQZ1:ARA1"/>
    <mergeCell ref="ASB1:ASC1"/>
    <mergeCell ref="ARX1:ARY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2F5C5-BC34-45D9-B5D5-338D49AB6175}">
  <dimension ref="A1:F18"/>
  <sheetViews>
    <sheetView tabSelected="1" workbookViewId="0">
      <selection activeCell="F17" sqref="F17"/>
    </sheetView>
  </sheetViews>
  <sheetFormatPr defaultRowHeight="15" x14ac:dyDescent="0.25"/>
  <cols>
    <col min="1" max="1" width="10.42578125" bestFit="1" customWidth="1"/>
    <col min="2" max="2" width="14.85546875" customWidth="1"/>
    <col min="3" max="3" width="12.140625" customWidth="1"/>
    <col min="4" max="4" width="16.5703125" customWidth="1"/>
    <col min="5" max="5" width="26.5703125" bestFit="1" customWidth="1"/>
    <col min="6" max="6" width="23.42578125" bestFit="1" customWidth="1"/>
  </cols>
  <sheetData>
    <row r="1" spans="1:6" x14ac:dyDescent="0.25">
      <c r="A1" s="58" t="s">
        <v>3</v>
      </c>
      <c r="B1" s="58" t="s">
        <v>0</v>
      </c>
      <c r="C1" s="58" t="s">
        <v>1</v>
      </c>
      <c r="D1" s="58" t="s">
        <v>2</v>
      </c>
      <c r="E1" s="58" t="s">
        <v>19</v>
      </c>
      <c r="F1" s="58" t="s">
        <v>20</v>
      </c>
    </row>
    <row r="2" spans="1:6" x14ac:dyDescent="0.25">
      <c r="A2" s="2">
        <v>45505</v>
      </c>
      <c r="B2" s="27">
        <v>580509</v>
      </c>
      <c r="C2" s="27">
        <v>40001</v>
      </c>
      <c r="D2" s="27">
        <v>620510</v>
      </c>
      <c r="E2" s="27">
        <v>93.55</v>
      </c>
      <c r="F2" s="1">
        <v>99.7</v>
      </c>
    </row>
    <row r="3" spans="1:6" x14ac:dyDescent="0.25">
      <c r="A3" s="2">
        <v>45506</v>
      </c>
      <c r="B3" s="1">
        <v>642474</v>
      </c>
      <c r="C3" s="1">
        <v>42189</v>
      </c>
      <c r="D3" s="1">
        <v>684663</v>
      </c>
      <c r="E3" s="1">
        <v>93.83</v>
      </c>
      <c r="F3" s="1">
        <v>99.83</v>
      </c>
    </row>
    <row r="4" spans="1:6" x14ac:dyDescent="0.25">
      <c r="A4" s="2">
        <v>45507</v>
      </c>
      <c r="B4" s="1">
        <v>615003</v>
      </c>
      <c r="C4" s="1">
        <v>41699</v>
      </c>
      <c r="D4" s="1">
        <v>656702</v>
      </c>
      <c r="E4" s="1">
        <v>93.65</v>
      </c>
      <c r="F4" s="1">
        <v>99.83</v>
      </c>
    </row>
    <row r="5" spans="1:6" x14ac:dyDescent="0.25">
      <c r="A5" s="2">
        <v>45508</v>
      </c>
      <c r="B5" s="1">
        <v>575904</v>
      </c>
      <c r="C5" s="1">
        <v>42005</v>
      </c>
      <c r="D5" s="1">
        <v>617909</v>
      </c>
      <c r="E5" s="1">
        <v>93.2</v>
      </c>
      <c r="F5" s="1">
        <v>99.84</v>
      </c>
    </row>
    <row r="6" spans="1:6" x14ac:dyDescent="0.25">
      <c r="A6" s="2">
        <v>45509</v>
      </c>
      <c r="B6" s="27">
        <v>647193</v>
      </c>
      <c r="C6" s="27">
        <v>43664</v>
      </c>
      <c r="D6" s="27">
        <v>690857</v>
      </c>
      <c r="E6" s="27">
        <v>93.68</v>
      </c>
      <c r="F6" s="1">
        <v>99.72</v>
      </c>
    </row>
    <row r="7" spans="1:6" x14ac:dyDescent="0.25">
      <c r="A7" s="50">
        <v>45510</v>
      </c>
      <c r="B7" s="27">
        <v>691270</v>
      </c>
      <c r="C7" s="27">
        <v>47975</v>
      </c>
      <c r="D7" s="27">
        <v>739245</v>
      </c>
      <c r="E7" s="27">
        <v>93.51</v>
      </c>
      <c r="F7" s="1">
        <v>99.77</v>
      </c>
    </row>
    <row r="8" spans="1:6" x14ac:dyDescent="0.25">
      <c r="A8" s="50">
        <v>45511</v>
      </c>
      <c r="B8" s="27">
        <v>594498</v>
      </c>
      <c r="C8" s="27">
        <v>47247</v>
      </c>
      <c r="D8" s="27">
        <v>641745</v>
      </c>
      <c r="E8" s="27">
        <v>92.64</v>
      </c>
      <c r="F8" s="1">
        <v>99.84</v>
      </c>
    </row>
    <row r="9" spans="1:6" x14ac:dyDescent="0.25">
      <c r="A9" s="2">
        <v>45512</v>
      </c>
      <c r="B9" s="27">
        <v>608556</v>
      </c>
      <c r="C9" s="27">
        <v>43750</v>
      </c>
      <c r="D9" s="27">
        <v>652306</v>
      </c>
      <c r="E9" s="27">
        <v>93.29</v>
      </c>
      <c r="F9" s="1">
        <v>99.86</v>
      </c>
    </row>
    <row r="10" spans="1:6" x14ac:dyDescent="0.25">
      <c r="A10" s="2">
        <v>45513</v>
      </c>
      <c r="B10" s="1">
        <v>669788</v>
      </c>
      <c r="C10" s="1">
        <v>44667</v>
      </c>
      <c r="D10" s="1">
        <v>714455</v>
      </c>
      <c r="E10" s="1">
        <v>93.74</v>
      </c>
      <c r="F10" s="65">
        <v>99.83</v>
      </c>
    </row>
    <row r="11" spans="1:6" x14ac:dyDescent="0.25">
      <c r="A11" s="2">
        <v>45514</v>
      </c>
      <c r="B11" s="1">
        <v>631342</v>
      </c>
      <c r="C11" s="1">
        <v>44051</v>
      </c>
      <c r="D11" s="1">
        <v>675393</v>
      </c>
      <c r="E11" s="1">
        <v>93.47</v>
      </c>
      <c r="F11" s="65">
        <v>99.86</v>
      </c>
    </row>
    <row r="12" spans="1:6" x14ac:dyDescent="0.25">
      <c r="A12" s="2">
        <v>45515</v>
      </c>
      <c r="B12" s="1">
        <v>593610</v>
      </c>
      <c r="C12" s="1">
        <v>43106</v>
      </c>
      <c r="D12" s="1">
        <v>636716</v>
      </c>
      <c r="E12" s="1">
        <v>93.22</v>
      </c>
      <c r="F12" s="65">
        <v>99.68</v>
      </c>
    </row>
    <row r="13" spans="1:6" x14ac:dyDescent="0.25">
      <c r="A13" s="4">
        <v>45516</v>
      </c>
    </row>
    <row r="14" spans="1:6" x14ac:dyDescent="0.25">
      <c r="A14" s="4">
        <v>45517</v>
      </c>
    </row>
    <row r="15" spans="1:6" x14ac:dyDescent="0.25">
      <c r="A15" s="4">
        <v>45518</v>
      </c>
    </row>
    <row r="16" spans="1:6" x14ac:dyDescent="0.25">
      <c r="A16" s="4">
        <v>45519</v>
      </c>
    </row>
    <row r="17" spans="1:1" x14ac:dyDescent="0.25">
      <c r="A17" s="4">
        <v>45520</v>
      </c>
    </row>
    <row r="18" spans="1:1" x14ac:dyDescent="0.25">
      <c r="A18" s="4">
        <v>45521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27"/>
  <dimension ref="A1:C37"/>
  <sheetViews>
    <sheetView workbookViewId="0">
      <selection activeCell="E23" sqref="E23"/>
    </sheetView>
  </sheetViews>
  <sheetFormatPr defaultColWidth="11.42578125" defaultRowHeight="15" x14ac:dyDescent="0.25"/>
  <cols>
    <col min="1" max="1" width="40.28515625" customWidth="1"/>
  </cols>
  <sheetData>
    <row r="1" spans="1:3" x14ac:dyDescent="0.25">
      <c r="A1" s="3" t="s">
        <v>4</v>
      </c>
      <c r="B1" s="3" t="s">
        <v>5</v>
      </c>
      <c r="C1" s="3" t="s">
        <v>6</v>
      </c>
    </row>
    <row r="2" spans="1:3" ht="30" x14ac:dyDescent="0.25">
      <c r="A2" s="11" t="s">
        <v>25</v>
      </c>
      <c r="B2" s="11">
        <v>1277268</v>
      </c>
      <c r="C2" s="11">
        <v>70.92</v>
      </c>
    </row>
    <row r="3" spans="1:3" x14ac:dyDescent="0.25">
      <c r="A3" s="11" t="s">
        <v>29</v>
      </c>
      <c r="B3" s="11">
        <v>184260</v>
      </c>
      <c r="C3" s="11">
        <v>10.23</v>
      </c>
    </row>
    <row r="4" spans="1:3" x14ac:dyDescent="0.25">
      <c r="A4" s="24" t="s">
        <v>26</v>
      </c>
      <c r="B4" s="24">
        <v>179246</v>
      </c>
      <c r="C4" s="24">
        <v>9.9499999999999993</v>
      </c>
    </row>
    <row r="5" spans="1:3" x14ac:dyDescent="0.25">
      <c r="A5" s="11" t="s">
        <v>22</v>
      </c>
      <c r="B5" s="11">
        <v>61896</v>
      </c>
      <c r="C5" s="11">
        <v>3.44</v>
      </c>
    </row>
    <row r="6" spans="1:3" x14ac:dyDescent="0.25">
      <c r="A6" s="11" t="s">
        <v>28</v>
      </c>
      <c r="B6" s="11">
        <v>25540</v>
      </c>
      <c r="C6" s="11">
        <v>1.42</v>
      </c>
    </row>
    <row r="7" spans="1:3" x14ac:dyDescent="0.25">
      <c r="A7" s="11" t="s">
        <v>7</v>
      </c>
      <c r="B7" s="11">
        <v>22193</v>
      </c>
      <c r="C7" s="11">
        <v>1.23</v>
      </c>
    </row>
    <row r="8" spans="1:3" x14ac:dyDescent="0.25">
      <c r="A8" s="11" t="s">
        <v>21</v>
      </c>
      <c r="B8" s="11">
        <v>19082</v>
      </c>
      <c r="C8" s="11">
        <v>1.06</v>
      </c>
    </row>
    <row r="9" spans="1:3" x14ac:dyDescent="0.25">
      <c r="A9" s="11" t="s">
        <v>24</v>
      </c>
      <c r="B9" s="11">
        <v>11369</v>
      </c>
      <c r="C9" s="11">
        <v>0.63</v>
      </c>
    </row>
    <row r="10" spans="1:3" ht="30" x14ac:dyDescent="0.25">
      <c r="A10" s="11" t="s">
        <v>11</v>
      </c>
      <c r="B10" s="11">
        <v>5131</v>
      </c>
      <c r="C10" s="11">
        <v>0.28000000000000003</v>
      </c>
    </row>
    <row r="11" spans="1:3" ht="30" x14ac:dyDescent="0.25">
      <c r="A11" s="11" t="s">
        <v>27</v>
      </c>
      <c r="B11" s="11">
        <v>4968</v>
      </c>
      <c r="C11" s="11">
        <v>0.28000000000000003</v>
      </c>
    </row>
    <row r="12" spans="1:3" x14ac:dyDescent="0.25">
      <c r="A12" s="24" t="s">
        <v>58</v>
      </c>
      <c r="B12" s="24">
        <v>3386</v>
      </c>
      <c r="C12" s="24">
        <v>0.19</v>
      </c>
    </row>
    <row r="13" spans="1:3" x14ac:dyDescent="0.25">
      <c r="A13" s="24" t="s">
        <v>8</v>
      </c>
      <c r="B13" s="24">
        <v>3000</v>
      </c>
      <c r="C13" s="24">
        <v>0.17</v>
      </c>
    </row>
    <row r="14" spans="1:3" x14ac:dyDescent="0.25">
      <c r="A14" s="24" t="s">
        <v>10</v>
      </c>
      <c r="B14" s="24">
        <v>2814</v>
      </c>
      <c r="C14" s="24">
        <v>0.16</v>
      </c>
    </row>
    <row r="15" spans="1:3" x14ac:dyDescent="0.25">
      <c r="A15" s="24" t="s">
        <v>9</v>
      </c>
      <c r="B15" s="24">
        <v>1542</v>
      </c>
      <c r="C15" s="24">
        <v>0.09</v>
      </c>
    </row>
    <row r="16" spans="1:3" x14ac:dyDescent="0.25">
      <c r="A16" s="24" t="s">
        <v>17</v>
      </c>
      <c r="B16" s="24">
        <v>1214</v>
      </c>
      <c r="C16" s="24">
        <v>7.0000000000000007E-2</v>
      </c>
    </row>
    <row r="17" spans="1:3" x14ac:dyDescent="0.25">
      <c r="A17" s="24" t="s">
        <v>16</v>
      </c>
      <c r="B17" s="24">
        <v>421</v>
      </c>
      <c r="C17" s="24">
        <v>0.02</v>
      </c>
    </row>
    <row r="18" spans="1:3" x14ac:dyDescent="0.25">
      <c r="A18" s="11" t="s">
        <v>56</v>
      </c>
      <c r="B18" s="11">
        <v>244</v>
      </c>
      <c r="C18" s="11">
        <v>0.01</v>
      </c>
    </row>
    <row r="19" spans="1:3" x14ac:dyDescent="0.25">
      <c r="A19" s="11" t="s">
        <v>15</v>
      </c>
      <c r="B19" s="11">
        <v>225</v>
      </c>
      <c r="C19" s="11">
        <v>0.01</v>
      </c>
    </row>
    <row r="20" spans="1:3" x14ac:dyDescent="0.25">
      <c r="A20" s="11" t="s">
        <v>13</v>
      </c>
      <c r="B20" s="11">
        <v>92</v>
      </c>
      <c r="C20" s="11">
        <v>0.01</v>
      </c>
    </row>
    <row r="21" spans="1:3" x14ac:dyDescent="0.25">
      <c r="A21" s="24" t="s">
        <v>55</v>
      </c>
      <c r="B21" s="24">
        <v>53</v>
      </c>
      <c r="C21" s="24">
        <v>0</v>
      </c>
    </row>
    <row r="22" spans="1:3" x14ac:dyDescent="0.25">
      <c r="A22" s="24" t="s">
        <v>23</v>
      </c>
      <c r="B22" s="24">
        <v>13</v>
      </c>
      <c r="C22" s="24">
        <v>0</v>
      </c>
    </row>
    <row r="23" spans="1:3" x14ac:dyDescent="0.25">
      <c r="A23" s="24" t="s">
        <v>18</v>
      </c>
      <c r="B23" s="24">
        <v>13</v>
      </c>
      <c r="C23" s="24">
        <v>0</v>
      </c>
    </row>
    <row r="24" spans="1:3" x14ac:dyDescent="0.25">
      <c r="A24" s="11" t="s">
        <v>14</v>
      </c>
      <c r="B24" s="11">
        <v>8</v>
      </c>
      <c r="C24" s="11">
        <v>0</v>
      </c>
    </row>
    <row r="25" spans="1:3" x14ac:dyDescent="0.25">
      <c r="A25" s="24" t="s">
        <v>12</v>
      </c>
      <c r="B25" s="24">
        <v>8</v>
      </c>
      <c r="C25" s="24">
        <v>0</v>
      </c>
    </row>
    <row r="26" spans="1:3" x14ac:dyDescent="0.25">
      <c r="A26" s="24" t="s">
        <v>59</v>
      </c>
      <c r="B26" s="24">
        <v>3</v>
      </c>
      <c r="C26" s="24">
        <v>0</v>
      </c>
    </row>
    <row r="27" spans="1:3" x14ac:dyDescent="0.25">
      <c r="A27" s="24"/>
      <c r="B27" s="24"/>
      <c r="C27" s="24"/>
    </row>
    <row r="28" spans="1:3" x14ac:dyDescent="0.25">
      <c r="A28" s="11"/>
      <c r="B28" s="11"/>
      <c r="C28" s="11"/>
    </row>
    <row r="29" spans="1:3" x14ac:dyDescent="0.25">
      <c r="A29" s="24"/>
      <c r="B29" s="24"/>
      <c r="C29" s="24"/>
    </row>
    <row r="30" spans="1:3" x14ac:dyDescent="0.25">
      <c r="A30" s="24"/>
      <c r="B30" s="24"/>
      <c r="C30" s="24"/>
    </row>
    <row r="31" spans="1:3" x14ac:dyDescent="0.25">
      <c r="A31" s="6"/>
      <c r="B31" s="6"/>
      <c r="C31" s="6"/>
    </row>
    <row r="32" spans="1:3" x14ac:dyDescent="0.25">
      <c r="A32" s="24"/>
      <c r="B32" s="24"/>
      <c r="C32" s="24"/>
    </row>
    <row r="33" spans="1:3" x14ac:dyDescent="0.25">
      <c r="A33" s="11"/>
      <c r="B33" s="11"/>
      <c r="C33" s="11"/>
    </row>
    <row r="34" spans="1:3" x14ac:dyDescent="0.25">
      <c r="A34" s="6"/>
      <c r="B34" s="6"/>
      <c r="C34" s="6"/>
    </row>
    <row r="35" spans="1:3" x14ac:dyDescent="0.25">
      <c r="A35" s="6"/>
      <c r="B35" s="6"/>
      <c r="C35" s="6"/>
    </row>
    <row r="36" spans="1:3" x14ac:dyDescent="0.25">
      <c r="A36" s="6"/>
      <c r="B36" s="6"/>
      <c r="C36" s="6"/>
    </row>
    <row r="37" spans="1:3" x14ac:dyDescent="0.25">
      <c r="A37" s="6"/>
      <c r="B37" s="6"/>
      <c r="C37" s="6"/>
    </row>
  </sheetData>
  <sortState xmlns:xlrd2="http://schemas.microsoft.com/office/spreadsheetml/2017/richdata2" ref="A2:C26">
    <sortCondition descending="1" ref="B1:B26"/>
  </sortState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951A2-AEFE-4B51-92F7-661E7941FF74}">
  <dimension ref="A1:C33"/>
  <sheetViews>
    <sheetView workbookViewId="0">
      <selection activeCell="Q3" sqref="Q3"/>
    </sheetView>
  </sheetViews>
  <sheetFormatPr defaultRowHeight="15" x14ac:dyDescent="0.25"/>
  <cols>
    <col min="1" max="1" width="45" bestFit="1" customWidth="1"/>
  </cols>
  <sheetData>
    <row r="1" spans="1:3" x14ac:dyDescent="0.25">
      <c r="A1" s="59" t="s">
        <v>4</v>
      </c>
      <c r="B1" s="59" t="s">
        <v>5</v>
      </c>
      <c r="C1" s="59" t="s">
        <v>6</v>
      </c>
    </row>
    <row r="2" spans="1:3" x14ac:dyDescent="0.25">
      <c r="A2" t="s">
        <v>25</v>
      </c>
      <c r="B2">
        <v>204984</v>
      </c>
      <c r="C2" s="26">
        <f>B2/359683%</f>
        <v>56.99018302227239</v>
      </c>
    </row>
    <row r="3" spans="1:3" x14ac:dyDescent="0.25">
      <c r="A3" t="s">
        <v>26</v>
      </c>
      <c r="B3">
        <v>134381</v>
      </c>
      <c r="C3" s="26">
        <f t="shared" ref="C3:C24" si="0">B3/359683%</f>
        <v>37.36095395111807</v>
      </c>
    </row>
    <row r="4" spans="1:3" x14ac:dyDescent="0.25">
      <c r="A4" t="s">
        <v>22</v>
      </c>
      <c r="B4">
        <v>8316</v>
      </c>
      <c r="C4" s="26">
        <f t="shared" si="0"/>
        <v>2.3120358760352868</v>
      </c>
    </row>
    <row r="5" spans="1:3" x14ac:dyDescent="0.25">
      <c r="A5" t="s">
        <v>7</v>
      </c>
      <c r="B5">
        <v>5556</v>
      </c>
      <c r="C5" s="26">
        <f t="shared" si="0"/>
        <v>1.5446935217955811</v>
      </c>
    </row>
    <row r="6" spans="1:3" x14ac:dyDescent="0.25">
      <c r="A6" t="s">
        <v>29</v>
      </c>
      <c r="B6">
        <v>2278</v>
      </c>
      <c r="C6" s="26">
        <f t="shared" si="0"/>
        <v>0.63333546483987291</v>
      </c>
    </row>
    <row r="7" spans="1:3" x14ac:dyDescent="0.25">
      <c r="A7" t="s">
        <v>24</v>
      </c>
      <c r="B7">
        <v>1985</v>
      </c>
      <c r="C7" s="26">
        <f t="shared" si="0"/>
        <v>0.55187484534993314</v>
      </c>
    </row>
    <row r="8" spans="1:3" x14ac:dyDescent="0.25">
      <c r="A8" t="s">
        <v>10</v>
      </c>
      <c r="B8">
        <v>701</v>
      </c>
      <c r="C8" s="26">
        <f t="shared" si="0"/>
        <v>0.19489383707320057</v>
      </c>
    </row>
    <row r="9" spans="1:3" x14ac:dyDescent="0.25">
      <c r="A9" t="s">
        <v>11</v>
      </c>
      <c r="B9">
        <v>408</v>
      </c>
      <c r="C9" s="26">
        <f t="shared" si="0"/>
        <v>0.11343321758326082</v>
      </c>
    </row>
    <row r="10" spans="1:3" x14ac:dyDescent="0.25">
      <c r="A10" t="s">
        <v>8</v>
      </c>
      <c r="B10">
        <v>327</v>
      </c>
      <c r="C10" s="26">
        <f t="shared" si="0"/>
        <v>9.0913387621878158E-2</v>
      </c>
    </row>
    <row r="11" spans="1:3" x14ac:dyDescent="0.25">
      <c r="A11" t="s">
        <v>137</v>
      </c>
      <c r="B11">
        <v>319</v>
      </c>
      <c r="C11" s="26">
        <f t="shared" si="0"/>
        <v>8.868920688495148E-2</v>
      </c>
    </row>
    <row r="12" spans="1:3" x14ac:dyDescent="0.25">
      <c r="A12" t="s">
        <v>65</v>
      </c>
      <c r="B12">
        <v>186</v>
      </c>
      <c r="C12" s="26">
        <f t="shared" si="0"/>
        <v>5.1712202133545375E-2</v>
      </c>
    </row>
    <row r="13" spans="1:3" x14ac:dyDescent="0.25">
      <c r="A13" t="s">
        <v>9</v>
      </c>
      <c r="B13">
        <v>89</v>
      </c>
      <c r="C13" s="26">
        <f t="shared" si="0"/>
        <v>2.4744010698309345E-2</v>
      </c>
    </row>
    <row r="14" spans="1:3" x14ac:dyDescent="0.25">
      <c r="A14" t="s">
        <v>17</v>
      </c>
      <c r="B14">
        <v>53</v>
      </c>
      <c r="C14" s="26">
        <f t="shared" si="0"/>
        <v>1.4735197382139274E-2</v>
      </c>
    </row>
    <row r="15" spans="1:3" x14ac:dyDescent="0.25">
      <c r="A15" t="s">
        <v>15</v>
      </c>
      <c r="B15">
        <v>22</v>
      </c>
      <c r="C15" s="26">
        <f t="shared" si="0"/>
        <v>6.1164970265483775E-3</v>
      </c>
    </row>
    <row r="16" spans="1:3" x14ac:dyDescent="0.25">
      <c r="A16" t="s">
        <v>14</v>
      </c>
      <c r="B16">
        <v>30</v>
      </c>
      <c r="C16" s="26">
        <f t="shared" si="0"/>
        <v>8.3406777634750604E-3</v>
      </c>
    </row>
    <row r="17" spans="1:3" x14ac:dyDescent="0.25">
      <c r="A17" t="s">
        <v>58</v>
      </c>
      <c r="B17">
        <v>15</v>
      </c>
      <c r="C17" s="26">
        <f t="shared" si="0"/>
        <v>4.1703388817375302E-3</v>
      </c>
    </row>
    <row r="18" spans="1:3" x14ac:dyDescent="0.25">
      <c r="A18" t="s">
        <v>13</v>
      </c>
      <c r="B18">
        <v>23</v>
      </c>
      <c r="C18" s="26">
        <f t="shared" si="0"/>
        <v>6.3945196186642132E-3</v>
      </c>
    </row>
    <row r="19" spans="1:3" x14ac:dyDescent="0.25">
      <c r="A19" t="s">
        <v>18</v>
      </c>
      <c r="B19">
        <v>3</v>
      </c>
      <c r="C19" s="26">
        <f t="shared" si="0"/>
        <v>8.34067776347506E-4</v>
      </c>
    </row>
    <row r="20" spans="1:3" x14ac:dyDescent="0.25">
      <c r="A20" t="s">
        <v>59</v>
      </c>
      <c r="B20">
        <v>1</v>
      </c>
      <c r="C20" s="26">
        <f t="shared" si="0"/>
        <v>2.7802259211583531E-4</v>
      </c>
    </row>
    <row r="21" spans="1:3" x14ac:dyDescent="0.25">
      <c r="A21" t="s">
        <v>16</v>
      </c>
      <c r="B21">
        <v>1</v>
      </c>
      <c r="C21" s="26">
        <f t="shared" si="0"/>
        <v>2.7802259211583531E-4</v>
      </c>
    </row>
    <row r="22" spans="1:3" x14ac:dyDescent="0.25">
      <c r="A22" t="s">
        <v>28</v>
      </c>
      <c r="B22">
        <v>2</v>
      </c>
      <c r="C22" s="26">
        <f t="shared" si="0"/>
        <v>5.5604518423167063E-4</v>
      </c>
    </row>
    <row r="23" spans="1:3" x14ac:dyDescent="0.25">
      <c r="A23" t="s">
        <v>138</v>
      </c>
      <c r="B23">
        <v>2</v>
      </c>
      <c r="C23" s="26">
        <f t="shared" si="0"/>
        <v>5.5604518423167063E-4</v>
      </c>
    </row>
    <row r="24" spans="1:3" x14ac:dyDescent="0.25">
      <c r="A24" t="s">
        <v>12</v>
      </c>
      <c r="B24">
        <v>1</v>
      </c>
      <c r="C24" s="26">
        <f t="shared" si="0"/>
        <v>2.7802259211583531E-4</v>
      </c>
    </row>
    <row r="33" spans="2:2" x14ac:dyDescent="0.25">
      <c r="B33" s="51">
        <f>SUM(B2:B30)</f>
        <v>359683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2"/>
  <dimension ref="A1:M32"/>
  <sheetViews>
    <sheetView topLeftCell="A16" workbookViewId="0">
      <selection activeCell="B32" sqref="B32:F32"/>
    </sheetView>
  </sheetViews>
  <sheetFormatPr defaultColWidth="11.42578125" defaultRowHeight="15" x14ac:dyDescent="0.25"/>
  <cols>
    <col min="5" max="5" width="26.42578125" bestFit="1" customWidth="1"/>
    <col min="6" max="6" width="23.28515625" bestFit="1" customWidth="1"/>
  </cols>
  <sheetData>
    <row r="1" spans="1:6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19</v>
      </c>
      <c r="F1" s="3" t="s">
        <v>20</v>
      </c>
    </row>
    <row r="2" spans="1:6" x14ac:dyDescent="0.25">
      <c r="A2" s="2">
        <v>44986</v>
      </c>
      <c r="B2" s="1">
        <v>849515</v>
      </c>
      <c r="C2" s="1">
        <v>65064</v>
      </c>
      <c r="D2" s="1">
        <v>914579</v>
      </c>
      <c r="E2" s="1">
        <v>92.89</v>
      </c>
      <c r="F2" s="7">
        <v>99.12</v>
      </c>
    </row>
    <row r="3" spans="1:6" x14ac:dyDescent="0.25">
      <c r="A3" s="2">
        <v>44987</v>
      </c>
      <c r="B3" s="1">
        <v>877514</v>
      </c>
      <c r="C3" s="1">
        <v>62283</v>
      </c>
      <c r="D3" s="1">
        <v>939797</v>
      </c>
      <c r="E3" s="1">
        <v>93.37</v>
      </c>
      <c r="F3" s="7">
        <v>99.38</v>
      </c>
    </row>
    <row r="4" spans="1:6" x14ac:dyDescent="0.25">
      <c r="A4" s="2">
        <v>44988</v>
      </c>
      <c r="B4" s="1">
        <v>965823</v>
      </c>
      <c r="C4" s="1">
        <v>121418</v>
      </c>
      <c r="D4" s="1">
        <v>1087241</v>
      </c>
      <c r="E4" s="1">
        <v>88.83</v>
      </c>
      <c r="F4" s="7">
        <v>93.43</v>
      </c>
    </row>
    <row r="5" spans="1:6" x14ac:dyDescent="0.25">
      <c r="A5" s="2">
        <v>44989</v>
      </c>
      <c r="B5" s="1">
        <v>924342</v>
      </c>
      <c r="C5" s="1">
        <v>73862</v>
      </c>
      <c r="D5" s="1">
        <v>998204</v>
      </c>
      <c r="E5" s="1">
        <v>92.6</v>
      </c>
      <c r="F5" s="7">
        <v>98.91</v>
      </c>
    </row>
    <row r="6" spans="1:6" x14ac:dyDescent="0.25">
      <c r="A6" s="2">
        <v>44990</v>
      </c>
      <c r="B6" s="1">
        <v>898428</v>
      </c>
      <c r="C6" s="1">
        <v>70606</v>
      </c>
      <c r="D6" s="1">
        <v>969034</v>
      </c>
      <c r="E6" s="1">
        <v>92.71</v>
      </c>
      <c r="F6" s="7">
        <v>99.07</v>
      </c>
    </row>
    <row r="7" spans="1:6" x14ac:dyDescent="0.25">
      <c r="A7" s="2">
        <v>44991</v>
      </c>
      <c r="B7" s="1">
        <v>955930</v>
      </c>
      <c r="C7" s="1">
        <v>73483</v>
      </c>
      <c r="D7" s="1">
        <v>1029413</v>
      </c>
      <c r="E7" s="1">
        <v>92.86</v>
      </c>
      <c r="F7" s="7">
        <v>99.02</v>
      </c>
    </row>
    <row r="8" spans="1:6" x14ac:dyDescent="0.25">
      <c r="A8" s="2">
        <v>44992</v>
      </c>
      <c r="B8" s="1">
        <v>960758</v>
      </c>
      <c r="C8" s="1">
        <v>69806</v>
      </c>
      <c r="D8" s="1">
        <v>1030564</v>
      </c>
      <c r="E8" s="1">
        <v>93.23</v>
      </c>
      <c r="F8" s="7">
        <v>99.04</v>
      </c>
    </row>
    <row r="9" spans="1:6" x14ac:dyDescent="0.25">
      <c r="A9" s="2">
        <v>44993</v>
      </c>
      <c r="B9" s="1">
        <v>871307</v>
      </c>
      <c r="C9" s="1">
        <v>57905</v>
      </c>
      <c r="D9" s="1">
        <v>929212</v>
      </c>
      <c r="E9" s="1">
        <v>93.77</v>
      </c>
      <c r="F9" s="7">
        <v>99.31</v>
      </c>
    </row>
    <row r="10" spans="1:6" x14ac:dyDescent="0.25">
      <c r="A10" s="2">
        <v>44994</v>
      </c>
      <c r="B10" s="1">
        <v>811684</v>
      </c>
      <c r="C10" s="1">
        <v>65072</v>
      </c>
      <c r="D10" s="1">
        <v>876756</v>
      </c>
      <c r="E10" s="1">
        <v>92.58</v>
      </c>
      <c r="F10" s="7">
        <v>99.32</v>
      </c>
    </row>
    <row r="11" spans="1:6" x14ac:dyDescent="0.25">
      <c r="A11" s="2">
        <v>44995</v>
      </c>
      <c r="B11" s="1">
        <v>3512</v>
      </c>
      <c r="C11" s="1">
        <v>13681</v>
      </c>
      <c r="D11" s="1">
        <v>17193</v>
      </c>
      <c r="E11" s="1">
        <v>20.43</v>
      </c>
      <c r="F11" s="7">
        <v>98.3</v>
      </c>
    </row>
    <row r="12" spans="1:6" x14ac:dyDescent="0.25">
      <c r="A12" s="2">
        <v>44996</v>
      </c>
      <c r="B12" s="1">
        <v>641050</v>
      </c>
      <c r="C12" s="1">
        <v>21992</v>
      </c>
      <c r="D12" s="1">
        <v>663042</v>
      </c>
      <c r="E12" s="1">
        <v>96.68</v>
      </c>
      <c r="F12" s="7">
        <v>99.63</v>
      </c>
    </row>
    <row r="13" spans="1:6" x14ac:dyDescent="0.25">
      <c r="A13" s="2">
        <v>44997</v>
      </c>
      <c r="B13" s="1">
        <v>792357</v>
      </c>
      <c r="C13" s="1">
        <v>59406</v>
      </c>
      <c r="D13" s="1">
        <v>851763</v>
      </c>
      <c r="E13" s="1">
        <v>93.03</v>
      </c>
      <c r="F13" s="7">
        <v>99.55</v>
      </c>
    </row>
    <row r="14" spans="1:6" x14ac:dyDescent="0.25">
      <c r="A14" s="2">
        <v>44998</v>
      </c>
      <c r="B14" s="1">
        <v>577253</v>
      </c>
      <c r="C14" s="1">
        <v>32945</v>
      </c>
      <c r="D14" s="1">
        <v>610198</v>
      </c>
      <c r="E14" s="1">
        <v>94.6</v>
      </c>
      <c r="F14" s="7">
        <v>99.74</v>
      </c>
    </row>
    <row r="15" spans="1:6" x14ac:dyDescent="0.25">
      <c r="A15" s="2">
        <v>44999</v>
      </c>
      <c r="B15" s="1">
        <v>885464</v>
      </c>
      <c r="C15" s="1">
        <v>59198</v>
      </c>
      <c r="D15" s="1">
        <v>944662</v>
      </c>
      <c r="E15" s="1">
        <v>93.73</v>
      </c>
      <c r="F15" s="7">
        <v>99.79</v>
      </c>
    </row>
    <row r="16" spans="1:6" x14ac:dyDescent="0.25">
      <c r="A16" s="2">
        <v>45000</v>
      </c>
      <c r="B16" s="1">
        <v>834506</v>
      </c>
      <c r="C16" s="1">
        <v>59540</v>
      </c>
      <c r="D16" s="1">
        <v>894046</v>
      </c>
      <c r="E16" s="1">
        <v>93.34</v>
      </c>
      <c r="F16" s="7">
        <v>99.73</v>
      </c>
    </row>
    <row r="17" spans="1:13" x14ac:dyDescent="0.25">
      <c r="A17" s="2">
        <v>45001</v>
      </c>
      <c r="B17" s="1">
        <v>830572</v>
      </c>
      <c r="C17" s="1">
        <v>56918</v>
      </c>
      <c r="D17" s="1">
        <v>887490</v>
      </c>
      <c r="E17" s="1">
        <v>93.59</v>
      </c>
      <c r="F17" s="7">
        <v>99.75</v>
      </c>
    </row>
    <row r="18" spans="1:13" x14ac:dyDescent="0.25">
      <c r="A18" s="2">
        <v>45002</v>
      </c>
      <c r="B18" s="1">
        <v>932487</v>
      </c>
      <c r="C18" s="1">
        <v>58976</v>
      </c>
      <c r="D18" s="1">
        <v>991463</v>
      </c>
      <c r="E18" s="1">
        <v>94.05</v>
      </c>
      <c r="F18" s="7">
        <v>99.75</v>
      </c>
    </row>
    <row r="19" spans="1:13" x14ac:dyDescent="0.25">
      <c r="A19" s="2">
        <v>45003</v>
      </c>
      <c r="B19" s="1">
        <v>911951</v>
      </c>
      <c r="C19" s="1">
        <v>62501</v>
      </c>
      <c r="D19" s="1">
        <v>974452</v>
      </c>
      <c r="E19" s="1">
        <v>93.59</v>
      </c>
      <c r="F19" s="7">
        <v>99.78</v>
      </c>
    </row>
    <row r="20" spans="1:13" x14ac:dyDescent="0.25">
      <c r="A20" s="2">
        <v>45004</v>
      </c>
      <c r="B20" s="1">
        <v>791356</v>
      </c>
      <c r="C20" s="1">
        <v>61518</v>
      </c>
      <c r="D20" s="1">
        <v>852874</v>
      </c>
      <c r="E20" s="1">
        <v>92.79</v>
      </c>
      <c r="F20" s="7">
        <v>99.72</v>
      </c>
      <c r="G20" s="14">
        <v>44284</v>
      </c>
      <c r="H20" s="10" t="s">
        <v>41</v>
      </c>
      <c r="I20" s="10">
        <v>3606987</v>
      </c>
      <c r="J20" s="10">
        <v>2924</v>
      </c>
      <c r="K20" s="10">
        <v>3609911</v>
      </c>
      <c r="M20">
        <f>(I20/K20)*100</f>
        <v>99.919000773149264</v>
      </c>
    </row>
    <row r="21" spans="1:13" x14ac:dyDescent="0.25">
      <c r="A21" s="2">
        <v>45005</v>
      </c>
      <c r="B21" s="1">
        <v>665540</v>
      </c>
      <c r="C21" s="1">
        <v>41231</v>
      </c>
      <c r="D21" s="1">
        <v>706771</v>
      </c>
      <c r="E21" s="1">
        <v>94.17</v>
      </c>
      <c r="F21" s="7">
        <v>99.68</v>
      </c>
      <c r="G21" s="14">
        <v>44285</v>
      </c>
      <c r="H21" s="10" t="s">
        <v>41</v>
      </c>
      <c r="I21" s="10">
        <v>3586978</v>
      </c>
      <c r="J21" s="10">
        <v>2910</v>
      </c>
      <c r="K21" s="10">
        <v>3589888</v>
      </c>
      <c r="M21">
        <f>(I21/K21)*100</f>
        <v>99.918938975254932</v>
      </c>
    </row>
    <row r="22" spans="1:13" x14ac:dyDescent="0.25">
      <c r="A22" s="2">
        <v>45006</v>
      </c>
      <c r="B22" s="1">
        <v>900618</v>
      </c>
      <c r="C22" s="1">
        <v>56601</v>
      </c>
      <c r="D22" s="1">
        <v>957219</v>
      </c>
      <c r="E22" s="1">
        <v>94.09</v>
      </c>
      <c r="F22" s="7">
        <v>99.71</v>
      </c>
      <c r="G22" s="14">
        <v>44286</v>
      </c>
      <c r="H22" s="10" t="s">
        <v>41</v>
      </c>
      <c r="I22" s="10">
        <v>3503097</v>
      </c>
      <c r="J22" s="10">
        <v>3604</v>
      </c>
      <c r="K22" s="10">
        <v>3506701</v>
      </c>
      <c r="M22">
        <f>(I22/K22)*100</f>
        <v>99.897225340854561</v>
      </c>
    </row>
    <row r="23" spans="1:13" x14ac:dyDescent="0.25">
      <c r="A23" s="2">
        <v>45007</v>
      </c>
      <c r="B23" s="1">
        <v>847538</v>
      </c>
      <c r="C23" s="1">
        <v>64077</v>
      </c>
      <c r="D23" s="1">
        <v>911615</v>
      </c>
      <c r="E23" s="1">
        <v>92.97</v>
      </c>
      <c r="F23" s="7">
        <v>99.76</v>
      </c>
      <c r="G23" s="4"/>
      <c r="I23" s="10"/>
      <c r="J23" s="10"/>
      <c r="K23" s="10"/>
    </row>
    <row r="24" spans="1:13" x14ac:dyDescent="0.25">
      <c r="A24" s="2">
        <v>45008</v>
      </c>
      <c r="B24" s="1">
        <v>795692</v>
      </c>
      <c r="C24" s="1">
        <v>54190</v>
      </c>
      <c r="D24" s="1">
        <v>849882</v>
      </c>
      <c r="E24" s="1">
        <v>93.62</v>
      </c>
      <c r="F24" s="7">
        <v>99.72</v>
      </c>
      <c r="H24" s="4"/>
    </row>
    <row r="25" spans="1:13" x14ac:dyDescent="0.25">
      <c r="A25" s="2">
        <v>45009</v>
      </c>
      <c r="B25" s="1">
        <v>858555</v>
      </c>
      <c r="C25" s="1">
        <v>61671</v>
      </c>
      <c r="D25" s="1">
        <v>920226</v>
      </c>
      <c r="E25" s="1">
        <v>93.3</v>
      </c>
      <c r="F25" s="7">
        <v>99.73</v>
      </c>
    </row>
    <row r="26" spans="1:13" x14ac:dyDescent="0.25">
      <c r="A26" s="2">
        <v>45010</v>
      </c>
      <c r="B26" s="1">
        <v>891452</v>
      </c>
      <c r="C26" s="1">
        <v>60021</v>
      </c>
      <c r="D26" s="1">
        <v>951473</v>
      </c>
      <c r="E26" s="1">
        <v>93.69</v>
      </c>
      <c r="F26" s="7">
        <v>99.72</v>
      </c>
    </row>
    <row r="27" spans="1:13" x14ac:dyDescent="0.25">
      <c r="A27" s="2">
        <v>45011</v>
      </c>
      <c r="B27" s="1">
        <v>751288</v>
      </c>
      <c r="C27" s="1">
        <v>55878</v>
      </c>
      <c r="D27" s="1">
        <v>807166</v>
      </c>
      <c r="E27" s="1">
        <v>93.08</v>
      </c>
      <c r="F27" s="7">
        <v>99.79</v>
      </c>
      <c r="H27" s="4"/>
    </row>
    <row r="28" spans="1:13" x14ac:dyDescent="0.25">
      <c r="A28" s="2">
        <v>45012</v>
      </c>
      <c r="B28" s="1">
        <v>878621</v>
      </c>
      <c r="C28" s="1">
        <v>54618</v>
      </c>
      <c r="D28" s="1">
        <v>933239</v>
      </c>
      <c r="E28" s="1">
        <v>94.15</v>
      </c>
      <c r="F28" s="7">
        <v>99.7</v>
      </c>
    </row>
    <row r="29" spans="1:13" x14ac:dyDescent="0.25">
      <c r="A29" s="2">
        <v>45013</v>
      </c>
      <c r="B29" s="1">
        <v>877156</v>
      </c>
      <c r="C29" s="1">
        <v>57272</v>
      </c>
      <c r="D29" s="1">
        <v>934428</v>
      </c>
      <c r="E29" s="1">
        <v>93.87</v>
      </c>
      <c r="F29" s="7">
        <v>99.74</v>
      </c>
    </row>
    <row r="30" spans="1:13" x14ac:dyDescent="0.25">
      <c r="A30" s="2">
        <v>45014</v>
      </c>
      <c r="B30" s="1">
        <v>827030</v>
      </c>
      <c r="C30" s="1">
        <v>61436</v>
      </c>
      <c r="D30" s="1">
        <v>888466</v>
      </c>
      <c r="E30" s="1">
        <v>93.09</v>
      </c>
      <c r="F30" s="7">
        <v>99.71</v>
      </c>
    </row>
    <row r="31" spans="1:13" x14ac:dyDescent="0.25">
      <c r="A31" s="2">
        <v>45015</v>
      </c>
      <c r="B31" s="1">
        <v>761615</v>
      </c>
      <c r="C31" s="1">
        <v>59310</v>
      </c>
      <c r="D31" s="1">
        <v>820925</v>
      </c>
      <c r="E31" s="1">
        <v>92.78</v>
      </c>
      <c r="F31" s="7">
        <v>99.71</v>
      </c>
    </row>
    <row r="32" spans="1:13" x14ac:dyDescent="0.25">
      <c r="A32" s="2">
        <v>45016</v>
      </c>
      <c r="B32" s="1">
        <v>2850</v>
      </c>
      <c r="C32" s="1">
        <v>13676</v>
      </c>
      <c r="D32" s="1">
        <v>16526</v>
      </c>
      <c r="E32" s="1">
        <v>17.25</v>
      </c>
      <c r="F32" s="7">
        <v>99.32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28"/>
  <dimension ref="A1:C36"/>
  <sheetViews>
    <sheetView workbookViewId="0">
      <selection activeCell="B6" sqref="B6"/>
    </sheetView>
  </sheetViews>
  <sheetFormatPr defaultColWidth="11.42578125" defaultRowHeight="15" x14ac:dyDescent="0.25"/>
  <cols>
    <col min="1" max="1" width="49.7109375" customWidth="1"/>
  </cols>
  <sheetData>
    <row r="1" spans="1:3" x14ac:dyDescent="0.25">
      <c r="A1" s="3" t="s">
        <v>4</v>
      </c>
      <c r="B1" s="3" t="s">
        <v>5</v>
      </c>
      <c r="C1" s="3" t="s">
        <v>6</v>
      </c>
    </row>
    <row r="2" spans="1:3" x14ac:dyDescent="0.25">
      <c r="A2" s="6" t="s">
        <v>25</v>
      </c>
      <c r="B2" s="6">
        <v>1120446</v>
      </c>
      <c r="C2" s="6">
        <v>64.790000000000006</v>
      </c>
    </row>
    <row r="3" spans="1:3" x14ac:dyDescent="0.25">
      <c r="A3" s="6" t="s">
        <v>26</v>
      </c>
      <c r="B3" s="6">
        <v>253878</v>
      </c>
      <c r="C3" s="6">
        <v>14.68</v>
      </c>
    </row>
    <row r="4" spans="1:3" x14ac:dyDescent="0.25">
      <c r="A4" s="6" t="s">
        <v>29</v>
      </c>
      <c r="B4" s="6">
        <v>186920</v>
      </c>
      <c r="C4" s="6">
        <v>10.81</v>
      </c>
    </row>
    <row r="5" spans="1:3" x14ac:dyDescent="0.25">
      <c r="A5" s="5" t="s">
        <v>22</v>
      </c>
      <c r="B5" s="5">
        <v>47744</v>
      </c>
      <c r="C5" s="19">
        <v>2.76</v>
      </c>
    </row>
    <row r="6" spans="1:3" x14ac:dyDescent="0.25">
      <c r="A6" s="5" t="s">
        <v>28</v>
      </c>
      <c r="B6" s="5">
        <v>42192</v>
      </c>
      <c r="C6" s="19">
        <v>2.44</v>
      </c>
    </row>
    <row r="7" spans="1:3" x14ac:dyDescent="0.25">
      <c r="A7" s="5" t="s">
        <v>21</v>
      </c>
      <c r="B7" s="5">
        <v>24590</v>
      </c>
      <c r="C7" s="19">
        <v>1.42</v>
      </c>
    </row>
    <row r="8" spans="1:3" x14ac:dyDescent="0.25">
      <c r="A8" s="6" t="s">
        <v>7</v>
      </c>
      <c r="B8" s="6">
        <v>17310</v>
      </c>
      <c r="C8" s="6">
        <v>1</v>
      </c>
    </row>
    <row r="9" spans="1:3" x14ac:dyDescent="0.25">
      <c r="A9" s="5" t="s">
        <v>27</v>
      </c>
      <c r="B9" s="5">
        <v>15910</v>
      </c>
      <c r="C9" s="19">
        <v>0.92</v>
      </c>
    </row>
    <row r="10" spans="1:3" x14ac:dyDescent="0.25">
      <c r="A10" s="5" t="s">
        <v>24</v>
      </c>
      <c r="B10" s="5">
        <v>8887</v>
      </c>
      <c r="C10" s="19">
        <v>0.51</v>
      </c>
    </row>
    <row r="11" spans="1:3" x14ac:dyDescent="0.25">
      <c r="A11" s="5" t="s">
        <v>8</v>
      </c>
      <c r="B11" s="5">
        <v>3284</v>
      </c>
      <c r="C11" s="19">
        <v>0.19</v>
      </c>
    </row>
    <row r="12" spans="1:3" x14ac:dyDescent="0.25">
      <c r="A12" s="5" t="s">
        <v>10</v>
      </c>
      <c r="B12" s="5">
        <v>3202</v>
      </c>
      <c r="C12" s="19">
        <v>0.19</v>
      </c>
    </row>
    <row r="13" spans="1:3" x14ac:dyDescent="0.25">
      <c r="A13" s="6" t="s">
        <v>17</v>
      </c>
      <c r="B13" s="6">
        <v>1821</v>
      </c>
      <c r="C13" s="6">
        <v>0.11</v>
      </c>
    </row>
    <row r="14" spans="1:3" x14ac:dyDescent="0.25">
      <c r="A14" s="5" t="s">
        <v>11</v>
      </c>
      <c r="B14" s="5">
        <v>1772</v>
      </c>
      <c r="C14" s="19">
        <v>0.1</v>
      </c>
    </row>
    <row r="15" spans="1:3" x14ac:dyDescent="0.25">
      <c r="A15" s="6" t="s">
        <v>58</v>
      </c>
      <c r="B15" s="6">
        <v>572</v>
      </c>
      <c r="C15" s="6">
        <v>0.03</v>
      </c>
    </row>
    <row r="16" spans="1:3" x14ac:dyDescent="0.25">
      <c r="A16" s="6" t="s">
        <v>9</v>
      </c>
      <c r="B16" s="6">
        <v>362</v>
      </c>
      <c r="C16" s="6">
        <v>0.02</v>
      </c>
    </row>
    <row r="17" spans="1:3" x14ac:dyDescent="0.25">
      <c r="A17" s="6" t="s">
        <v>15</v>
      </c>
      <c r="B17" s="6">
        <v>135</v>
      </c>
      <c r="C17" s="20">
        <v>0.01</v>
      </c>
    </row>
    <row r="18" spans="1:3" x14ac:dyDescent="0.25">
      <c r="A18" s="5" t="s">
        <v>56</v>
      </c>
      <c r="B18" s="5">
        <v>116</v>
      </c>
      <c r="C18" s="19">
        <v>0.01</v>
      </c>
    </row>
    <row r="19" spans="1:3" x14ac:dyDescent="0.25">
      <c r="A19" s="5" t="s">
        <v>13</v>
      </c>
      <c r="B19" s="5">
        <v>96</v>
      </c>
      <c r="C19" s="19">
        <v>0.01</v>
      </c>
    </row>
    <row r="20" spans="1:3" x14ac:dyDescent="0.25">
      <c r="A20" s="5" t="s">
        <v>55</v>
      </c>
      <c r="B20" s="5">
        <v>56</v>
      </c>
      <c r="C20" s="19">
        <v>0</v>
      </c>
    </row>
    <row r="21" spans="1:3" x14ac:dyDescent="0.25">
      <c r="A21" s="5" t="s">
        <v>12</v>
      </c>
      <c r="B21" s="5">
        <v>15</v>
      </c>
      <c r="C21" s="19">
        <v>0</v>
      </c>
    </row>
    <row r="22" spans="1:3" x14ac:dyDescent="0.25">
      <c r="A22" s="5" t="s">
        <v>18</v>
      </c>
      <c r="B22" s="5">
        <v>9</v>
      </c>
      <c r="C22" s="19">
        <v>0</v>
      </c>
    </row>
    <row r="23" spans="1:3" x14ac:dyDescent="0.25">
      <c r="A23" s="5" t="s">
        <v>14</v>
      </c>
      <c r="B23" s="5">
        <v>8</v>
      </c>
      <c r="C23" s="19">
        <v>0</v>
      </c>
    </row>
    <row r="24" spans="1:3" x14ac:dyDescent="0.25">
      <c r="A24" s="6" t="s">
        <v>59</v>
      </c>
      <c r="B24" s="6">
        <v>3</v>
      </c>
      <c r="C24" s="6">
        <v>0</v>
      </c>
    </row>
    <row r="25" spans="1:3" x14ac:dyDescent="0.25">
      <c r="A25" s="6" t="s">
        <v>57</v>
      </c>
      <c r="B25" s="6">
        <v>1</v>
      </c>
      <c r="C25" s="20">
        <v>0</v>
      </c>
    </row>
    <row r="26" spans="1:3" x14ac:dyDescent="0.25">
      <c r="A26" s="5" t="s">
        <v>60</v>
      </c>
      <c r="B26" s="5">
        <v>1</v>
      </c>
      <c r="C26" s="19">
        <v>0</v>
      </c>
    </row>
    <row r="27" spans="1:3" x14ac:dyDescent="0.25">
      <c r="A27" s="5"/>
      <c r="B27" s="5"/>
      <c r="C27" s="19"/>
    </row>
    <row r="28" spans="1:3" x14ac:dyDescent="0.25">
      <c r="A28" s="6"/>
      <c r="B28" s="6"/>
      <c r="C28" s="20"/>
    </row>
    <row r="29" spans="1:3" x14ac:dyDescent="0.25">
      <c r="A29" s="6"/>
      <c r="B29" s="6"/>
      <c r="C29" s="6"/>
    </row>
    <row r="30" spans="1:3" x14ac:dyDescent="0.25">
      <c r="A30" s="5"/>
      <c r="B30" s="5"/>
      <c r="C30" s="19"/>
    </row>
    <row r="31" spans="1:3" x14ac:dyDescent="0.25">
      <c r="A31" s="5"/>
      <c r="B31" s="5"/>
      <c r="C31" s="19"/>
    </row>
    <row r="32" spans="1:3" x14ac:dyDescent="0.25">
      <c r="A32" s="5"/>
      <c r="B32" s="5"/>
      <c r="C32" s="19"/>
    </row>
    <row r="33" spans="1:3" x14ac:dyDescent="0.25">
      <c r="A33" s="5"/>
      <c r="B33" s="5"/>
      <c r="C33" s="19"/>
    </row>
    <row r="34" spans="1:3" x14ac:dyDescent="0.25">
      <c r="A34" s="5"/>
      <c r="B34" s="5"/>
      <c r="C34" s="19"/>
    </row>
    <row r="35" spans="1:3" x14ac:dyDescent="0.25">
      <c r="A35" s="5"/>
      <c r="B35" s="5"/>
      <c r="C35" s="19"/>
    </row>
    <row r="36" spans="1:3" x14ac:dyDescent="0.25">
      <c r="A36" s="5"/>
      <c r="B36" s="5"/>
      <c r="C36" s="19"/>
    </row>
  </sheetData>
  <sortState xmlns:xlrd2="http://schemas.microsoft.com/office/spreadsheetml/2017/richdata2" ref="A2:C26">
    <sortCondition descending="1" ref="B1:B26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3"/>
  <dimension ref="A1:M31"/>
  <sheetViews>
    <sheetView workbookViewId="0">
      <selection activeCell="F33" sqref="F33"/>
    </sheetView>
  </sheetViews>
  <sheetFormatPr defaultColWidth="11.42578125" defaultRowHeight="15" x14ac:dyDescent="0.25"/>
  <cols>
    <col min="5" max="5" width="26.42578125" bestFit="1" customWidth="1"/>
    <col min="6" max="6" width="23.28515625" bestFit="1" customWidth="1"/>
  </cols>
  <sheetData>
    <row r="1" spans="1:6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19</v>
      </c>
      <c r="F1" s="3" t="s">
        <v>20</v>
      </c>
    </row>
    <row r="2" spans="1:6" x14ac:dyDescent="0.25">
      <c r="A2" s="2">
        <v>45017</v>
      </c>
      <c r="B2" s="1">
        <v>358111</v>
      </c>
      <c r="C2" s="1">
        <v>7056</v>
      </c>
      <c r="D2" s="1">
        <v>365167</v>
      </c>
      <c r="E2" s="1">
        <v>98.07</v>
      </c>
      <c r="F2" s="7">
        <v>99.72</v>
      </c>
    </row>
    <row r="3" spans="1:6" x14ac:dyDescent="0.25">
      <c r="A3" s="2">
        <v>45018</v>
      </c>
      <c r="B3" s="1">
        <v>764104</v>
      </c>
      <c r="C3" s="1">
        <v>56445</v>
      </c>
      <c r="D3" s="1">
        <v>820549</v>
      </c>
      <c r="E3" s="1">
        <v>93.12</v>
      </c>
      <c r="F3" s="7">
        <v>99.53</v>
      </c>
    </row>
    <row r="4" spans="1:6" x14ac:dyDescent="0.25">
      <c r="A4" s="2">
        <v>45019</v>
      </c>
      <c r="B4" s="1">
        <v>887525</v>
      </c>
      <c r="C4" s="1">
        <v>53764</v>
      </c>
      <c r="D4" s="1">
        <v>941289</v>
      </c>
      <c r="E4" s="1">
        <v>94.29</v>
      </c>
      <c r="F4" s="7">
        <v>99.71</v>
      </c>
    </row>
    <row r="5" spans="1:6" x14ac:dyDescent="0.25">
      <c r="A5" s="2">
        <v>45020</v>
      </c>
      <c r="B5" s="1">
        <v>905946</v>
      </c>
      <c r="C5" s="1">
        <v>61150</v>
      </c>
      <c r="D5" s="1">
        <v>967096</v>
      </c>
      <c r="E5" s="1">
        <v>93.68</v>
      </c>
      <c r="F5" s="7">
        <v>99.72</v>
      </c>
    </row>
    <row r="6" spans="1:6" x14ac:dyDescent="0.25">
      <c r="A6" s="2">
        <v>45021</v>
      </c>
      <c r="B6" s="1">
        <v>862005</v>
      </c>
      <c r="C6" s="1">
        <v>60555</v>
      </c>
      <c r="D6" s="1">
        <v>922560</v>
      </c>
      <c r="E6" s="1">
        <v>93.44</v>
      </c>
      <c r="F6" s="7">
        <v>99.71</v>
      </c>
    </row>
    <row r="7" spans="1:6" x14ac:dyDescent="0.25">
      <c r="A7" s="2">
        <v>45022</v>
      </c>
      <c r="B7" s="1">
        <v>825529</v>
      </c>
      <c r="C7" s="1">
        <v>61566</v>
      </c>
      <c r="D7" s="1">
        <v>887095</v>
      </c>
      <c r="E7" s="1">
        <v>93.06</v>
      </c>
      <c r="F7" s="7">
        <v>99.69</v>
      </c>
    </row>
    <row r="8" spans="1:6" x14ac:dyDescent="0.25">
      <c r="A8" s="2">
        <v>45023</v>
      </c>
      <c r="B8" s="1">
        <v>729095</v>
      </c>
      <c r="C8" s="1">
        <v>1783</v>
      </c>
      <c r="D8" s="1">
        <v>730878</v>
      </c>
      <c r="E8" s="1">
        <v>94.53</v>
      </c>
      <c r="F8" s="7">
        <v>99.76</v>
      </c>
    </row>
    <row r="9" spans="1:6" x14ac:dyDescent="0.25">
      <c r="A9" s="2">
        <v>45024</v>
      </c>
      <c r="B9" s="1">
        <v>1064543</v>
      </c>
      <c r="C9" s="1">
        <v>2876</v>
      </c>
      <c r="D9" s="1">
        <v>1067419</v>
      </c>
      <c r="E9" s="1">
        <v>93.65</v>
      </c>
      <c r="F9" s="7">
        <v>99.73</v>
      </c>
    </row>
    <row r="10" spans="1:6" x14ac:dyDescent="0.25">
      <c r="A10" s="2">
        <v>45025</v>
      </c>
      <c r="B10" s="1">
        <v>907560</v>
      </c>
      <c r="C10" s="1">
        <v>3773</v>
      </c>
      <c r="D10" s="1">
        <v>911333</v>
      </c>
      <c r="E10" s="1">
        <v>91.9</v>
      </c>
      <c r="F10" s="7">
        <v>99.59</v>
      </c>
    </row>
    <row r="11" spans="1:6" x14ac:dyDescent="0.25">
      <c r="A11" s="2">
        <v>45026</v>
      </c>
      <c r="B11" s="1">
        <v>991310</v>
      </c>
      <c r="C11" s="1">
        <v>6258</v>
      </c>
      <c r="D11" s="1">
        <v>997568</v>
      </c>
      <c r="E11" s="1">
        <v>93.61</v>
      </c>
      <c r="F11" s="7">
        <v>99.37</v>
      </c>
    </row>
    <row r="12" spans="1:6" x14ac:dyDescent="0.25">
      <c r="A12" s="2">
        <v>45027</v>
      </c>
      <c r="B12" s="1">
        <v>1043479</v>
      </c>
      <c r="C12" s="1">
        <v>5237</v>
      </c>
      <c r="D12" s="1">
        <v>1048716</v>
      </c>
      <c r="E12" s="1">
        <v>93.3</v>
      </c>
      <c r="F12" s="7">
        <v>99.5</v>
      </c>
    </row>
    <row r="13" spans="1:6" x14ac:dyDescent="0.25">
      <c r="A13" s="2">
        <v>45028</v>
      </c>
      <c r="B13" s="1">
        <v>981050</v>
      </c>
      <c r="C13" s="1">
        <v>4741</v>
      </c>
      <c r="D13" s="1">
        <v>985791</v>
      </c>
      <c r="E13" s="1">
        <v>93.42</v>
      </c>
      <c r="F13" s="7">
        <v>99.52</v>
      </c>
    </row>
    <row r="14" spans="1:6" x14ac:dyDescent="0.25">
      <c r="A14" s="2">
        <v>45029</v>
      </c>
      <c r="B14" s="1">
        <v>905959</v>
      </c>
      <c r="C14" s="1">
        <v>4617</v>
      </c>
      <c r="D14" s="1">
        <v>910576</v>
      </c>
      <c r="E14" s="1">
        <v>92.53</v>
      </c>
      <c r="F14" s="7">
        <v>99.49</v>
      </c>
    </row>
    <row r="15" spans="1:6" x14ac:dyDescent="0.25">
      <c r="A15" s="2">
        <v>45030</v>
      </c>
      <c r="B15" s="11">
        <v>740162</v>
      </c>
      <c r="C15" s="11">
        <v>1566</v>
      </c>
      <c r="D15" s="11">
        <v>741728</v>
      </c>
      <c r="E15" s="27">
        <v>94.92</v>
      </c>
      <c r="F15" s="11">
        <v>99.79</v>
      </c>
    </row>
    <row r="16" spans="1:6" x14ac:dyDescent="0.25">
      <c r="A16" s="2">
        <v>45031</v>
      </c>
      <c r="B16" s="11">
        <v>997054</v>
      </c>
      <c r="C16" s="11">
        <v>2403</v>
      </c>
      <c r="D16" s="11">
        <v>999457</v>
      </c>
      <c r="E16" s="27">
        <v>93.97</v>
      </c>
      <c r="F16" s="11">
        <v>99.76</v>
      </c>
    </row>
    <row r="17" spans="1:13" x14ac:dyDescent="0.25">
      <c r="A17" s="2">
        <v>45032</v>
      </c>
      <c r="B17" s="11">
        <v>863678</v>
      </c>
      <c r="C17" s="11">
        <v>2132</v>
      </c>
      <c r="D17" s="11">
        <v>865810</v>
      </c>
      <c r="E17" s="27">
        <v>92.8</v>
      </c>
      <c r="F17" s="11">
        <v>99.75</v>
      </c>
    </row>
    <row r="18" spans="1:13" x14ac:dyDescent="0.25">
      <c r="A18" s="2">
        <v>45033</v>
      </c>
      <c r="B18" s="30">
        <v>1027790</v>
      </c>
      <c r="C18" s="30">
        <v>3973</v>
      </c>
      <c r="D18" s="30">
        <v>1031763</v>
      </c>
      <c r="E18" s="31">
        <v>94.04</v>
      </c>
      <c r="F18" s="30">
        <v>99.61</v>
      </c>
    </row>
    <row r="19" spans="1:13" x14ac:dyDescent="0.25">
      <c r="A19" s="2">
        <v>45034</v>
      </c>
      <c r="B19" s="11">
        <v>992657</v>
      </c>
      <c r="C19" s="11">
        <v>3287</v>
      </c>
      <c r="D19" s="11">
        <v>995944</v>
      </c>
      <c r="E19" s="27">
        <v>93.37</v>
      </c>
      <c r="F19" s="11">
        <v>99.67</v>
      </c>
    </row>
    <row r="20" spans="1:13" x14ac:dyDescent="0.25">
      <c r="A20" s="2">
        <v>45035</v>
      </c>
      <c r="B20" s="1">
        <v>931289</v>
      </c>
      <c r="C20" s="1">
        <v>2374</v>
      </c>
      <c r="D20" s="1">
        <v>933663</v>
      </c>
      <c r="E20" s="11">
        <v>93</v>
      </c>
      <c r="F20" s="11">
        <v>99.75</v>
      </c>
      <c r="G20" s="4">
        <v>44314</v>
      </c>
      <c r="H20" t="s">
        <v>41</v>
      </c>
      <c r="I20" s="10">
        <v>3016714</v>
      </c>
      <c r="J20" s="10">
        <v>2829</v>
      </c>
      <c r="K20" s="10">
        <v>3019543</v>
      </c>
      <c r="L20" t="s">
        <v>42</v>
      </c>
      <c r="M20">
        <f>(I20/K20)*100</f>
        <v>99.906310325767848</v>
      </c>
    </row>
    <row r="21" spans="1:13" x14ac:dyDescent="0.25">
      <c r="A21" s="2">
        <v>45036</v>
      </c>
      <c r="B21" s="1">
        <v>1131172</v>
      </c>
      <c r="C21" s="1">
        <v>3356</v>
      </c>
      <c r="D21" s="1">
        <v>1134528</v>
      </c>
      <c r="E21" s="27">
        <v>94.12</v>
      </c>
      <c r="F21" s="1">
        <v>99.7</v>
      </c>
      <c r="G21" s="4">
        <v>44315</v>
      </c>
      <c r="H21" t="s">
        <v>41</v>
      </c>
      <c r="I21" s="10">
        <v>3015026</v>
      </c>
      <c r="J21" s="10">
        <v>2810</v>
      </c>
      <c r="K21" s="10">
        <v>3017836</v>
      </c>
      <c r="L21" t="s">
        <v>42</v>
      </c>
      <c r="M21">
        <f>(I21/K21)*100</f>
        <v>99.906886921621989</v>
      </c>
    </row>
    <row r="22" spans="1:13" x14ac:dyDescent="0.25">
      <c r="A22" s="2">
        <v>45037</v>
      </c>
      <c r="B22" s="1">
        <v>1223224</v>
      </c>
      <c r="C22" s="1">
        <v>4984</v>
      </c>
      <c r="D22" s="1">
        <v>1228208</v>
      </c>
      <c r="E22" s="1">
        <v>92.45</v>
      </c>
      <c r="F22" s="1">
        <v>99.59</v>
      </c>
      <c r="G22" s="4">
        <v>44316</v>
      </c>
      <c r="H22" t="s">
        <v>41</v>
      </c>
      <c r="I22" s="10">
        <v>2639690</v>
      </c>
      <c r="J22" s="10">
        <v>3451</v>
      </c>
      <c r="K22" s="10">
        <v>2643141</v>
      </c>
      <c r="L22" t="s">
        <v>43</v>
      </c>
      <c r="M22">
        <f>(I22/K22)*100</f>
        <v>99.869435644939102</v>
      </c>
    </row>
    <row r="23" spans="1:13" x14ac:dyDescent="0.25">
      <c r="A23" s="2">
        <v>45038</v>
      </c>
      <c r="B23" s="1">
        <v>1101592</v>
      </c>
      <c r="C23" s="1">
        <v>4686</v>
      </c>
      <c r="D23" s="1">
        <v>1106278</v>
      </c>
      <c r="E23" s="1">
        <v>92.05</v>
      </c>
      <c r="F23" s="1">
        <v>99.58</v>
      </c>
      <c r="G23" s="4"/>
      <c r="I23" s="10"/>
      <c r="J23" s="10"/>
      <c r="K23" s="10"/>
    </row>
    <row r="24" spans="1:13" x14ac:dyDescent="0.25">
      <c r="A24" s="2">
        <v>45039</v>
      </c>
      <c r="B24" s="1">
        <v>929353</v>
      </c>
      <c r="C24" s="1">
        <v>3539</v>
      </c>
      <c r="D24" s="1">
        <v>932892</v>
      </c>
      <c r="E24" s="1">
        <v>92.24</v>
      </c>
      <c r="F24" s="11">
        <v>99.62</v>
      </c>
      <c r="G24" s="4"/>
      <c r="I24" s="10"/>
      <c r="J24" s="10"/>
      <c r="K24" s="10"/>
    </row>
    <row r="25" spans="1:13" x14ac:dyDescent="0.25">
      <c r="A25" s="2">
        <v>45040</v>
      </c>
      <c r="B25" s="32">
        <v>1007350</v>
      </c>
      <c r="C25" s="32">
        <v>3839</v>
      </c>
      <c r="D25" s="32">
        <v>1011189</v>
      </c>
      <c r="E25" s="27">
        <v>94.12</v>
      </c>
      <c r="F25" s="11">
        <v>99.62</v>
      </c>
      <c r="G25" s="4"/>
    </row>
    <row r="26" spans="1:13" x14ac:dyDescent="0.25">
      <c r="A26" s="2">
        <v>45041</v>
      </c>
      <c r="B26" s="1">
        <v>360181</v>
      </c>
      <c r="C26" s="1">
        <v>1479</v>
      </c>
      <c r="D26" s="1">
        <v>361660</v>
      </c>
      <c r="E26" s="1">
        <v>95.08</v>
      </c>
      <c r="F26" s="11">
        <v>99.59</v>
      </c>
    </row>
    <row r="27" spans="1:13" x14ac:dyDescent="0.25">
      <c r="A27" s="2">
        <v>45042</v>
      </c>
      <c r="B27" s="1">
        <v>292300</v>
      </c>
      <c r="C27" s="1">
        <v>808</v>
      </c>
      <c r="D27" s="1">
        <v>293108</v>
      </c>
      <c r="E27" s="1">
        <v>94.23</v>
      </c>
      <c r="F27" s="1">
        <v>99.72</v>
      </c>
      <c r="I27" s="4"/>
    </row>
    <row r="28" spans="1:13" x14ac:dyDescent="0.25">
      <c r="A28" s="2">
        <v>45043</v>
      </c>
      <c r="B28" s="11">
        <v>871614</v>
      </c>
      <c r="C28" s="11">
        <v>2181</v>
      </c>
      <c r="D28" s="11">
        <v>873795</v>
      </c>
      <c r="E28" s="27">
        <v>95.43</v>
      </c>
      <c r="F28" s="11">
        <v>99.75</v>
      </c>
    </row>
    <row r="29" spans="1:13" x14ac:dyDescent="0.25">
      <c r="A29" s="2">
        <v>45044</v>
      </c>
      <c r="B29" s="11">
        <v>1020469</v>
      </c>
      <c r="C29" s="11">
        <v>2496</v>
      </c>
      <c r="D29" s="11">
        <v>1022965</v>
      </c>
      <c r="E29" s="27">
        <v>93.81</v>
      </c>
      <c r="F29" s="11">
        <v>99.76</v>
      </c>
    </row>
    <row r="30" spans="1:13" x14ac:dyDescent="0.25">
      <c r="A30" s="2">
        <v>45045</v>
      </c>
      <c r="B30" s="11">
        <v>970175</v>
      </c>
      <c r="C30" s="11">
        <v>2415</v>
      </c>
      <c r="D30" s="11">
        <v>972590</v>
      </c>
      <c r="E30" s="27">
        <v>93.25</v>
      </c>
      <c r="F30" s="11">
        <v>99.75</v>
      </c>
    </row>
    <row r="31" spans="1:13" x14ac:dyDescent="0.25">
      <c r="A31" s="2">
        <v>45046</v>
      </c>
      <c r="B31" s="11">
        <v>876090</v>
      </c>
      <c r="C31" s="11">
        <v>2491</v>
      </c>
      <c r="D31" s="11">
        <v>878581</v>
      </c>
      <c r="E31" s="27">
        <v>92.65</v>
      </c>
      <c r="F31" s="11">
        <v>99.72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29"/>
  <dimension ref="A1:C39"/>
  <sheetViews>
    <sheetView workbookViewId="0">
      <selection activeCell="D26" sqref="D26"/>
    </sheetView>
  </sheetViews>
  <sheetFormatPr defaultColWidth="11.42578125" defaultRowHeight="15" x14ac:dyDescent="0.25"/>
  <cols>
    <col min="1" max="1" width="47" customWidth="1"/>
  </cols>
  <sheetData>
    <row r="1" spans="1:3" x14ac:dyDescent="0.25">
      <c r="A1" s="8" t="s">
        <v>4</v>
      </c>
      <c r="B1" s="8" t="s">
        <v>5</v>
      </c>
      <c r="C1" s="8" t="s">
        <v>6</v>
      </c>
    </row>
    <row r="2" spans="1:3" x14ac:dyDescent="0.25">
      <c r="A2" s="28" t="s">
        <v>25</v>
      </c>
      <c r="B2" s="28">
        <v>1165986</v>
      </c>
      <c r="C2" s="29">
        <f>B2/1757810%</f>
        <v>66.331742338477994</v>
      </c>
    </row>
    <row r="3" spans="1:3" x14ac:dyDescent="0.25">
      <c r="A3" s="28" t="s">
        <v>26</v>
      </c>
      <c r="B3" s="28">
        <v>287275</v>
      </c>
      <c r="C3" s="29">
        <f t="shared" ref="C3:C24" si="0">B3/1757810%</f>
        <v>16.342778798618738</v>
      </c>
    </row>
    <row r="4" spans="1:3" x14ac:dyDescent="0.25">
      <c r="A4" s="28" t="s">
        <v>29</v>
      </c>
      <c r="B4" s="28">
        <v>176603</v>
      </c>
      <c r="C4" s="29">
        <f t="shared" si="0"/>
        <v>10.046762733173665</v>
      </c>
    </row>
    <row r="5" spans="1:3" x14ac:dyDescent="0.25">
      <c r="A5" s="28" t="s">
        <v>22</v>
      </c>
      <c r="B5" s="28">
        <v>49360</v>
      </c>
      <c r="C5" s="29">
        <f t="shared" si="0"/>
        <v>2.8080395492118035</v>
      </c>
    </row>
    <row r="6" spans="1:3" x14ac:dyDescent="0.25">
      <c r="A6" s="28" t="s">
        <v>28</v>
      </c>
      <c r="B6" s="28">
        <v>21580</v>
      </c>
      <c r="C6" s="29">
        <f t="shared" si="0"/>
        <v>1.2276639682331993</v>
      </c>
    </row>
    <row r="7" spans="1:3" x14ac:dyDescent="0.25">
      <c r="A7" s="28" t="s">
        <v>7</v>
      </c>
      <c r="B7" s="28">
        <v>18816</v>
      </c>
      <c r="C7" s="29">
        <f t="shared" si="0"/>
        <v>1.0704228557125059</v>
      </c>
    </row>
    <row r="8" spans="1:3" x14ac:dyDescent="0.25">
      <c r="A8" s="28" t="s">
        <v>21</v>
      </c>
      <c r="B8" s="28">
        <v>15357</v>
      </c>
      <c r="C8" s="29">
        <f t="shared" si="0"/>
        <v>0.87364390918244872</v>
      </c>
    </row>
    <row r="9" spans="1:3" x14ac:dyDescent="0.25">
      <c r="A9" s="28" t="s">
        <v>24</v>
      </c>
      <c r="B9" s="28">
        <v>8592</v>
      </c>
      <c r="C9" s="29">
        <f t="shared" si="0"/>
        <v>0.48879002850137393</v>
      </c>
    </row>
    <row r="10" spans="1:3" x14ac:dyDescent="0.25">
      <c r="A10" s="28" t="s">
        <v>10</v>
      </c>
      <c r="B10" s="28">
        <v>3954</v>
      </c>
      <c r="C10" s="29">
        <f t="shared" si="0"/>
        <v>0.22493898657989203</v>
      </c>
    </row>
    <row r="11" spans="1:3" x14ac:dyDescent="0.25">
      <c r="A11" s="28" t="s">
        <v>62</v>
      </c>
      <c r="B11" s="28">
        <v>2646</v>
      </c>
      <c r="C11" s="29">
        <f t="shared" si="0"/>
        <v>0.15052821408457115</v>
      </c>
    </row>
    <row r="12" spans="1:3" x14ac:dyDescent="0.25">
      <c r="A12" s="28" t="s">
        <v>61</v>
      </c>
      <c r="B12" s="28">
        <v>2623</v>
      </c>
      <c r="C12" s="29">
        <f t="shared" si="0"/>
        <v>0.1492197677792253</v>
      </c>
    </row>
    <row r="13" spans="1:3" x14ac:dyDescent="0.25">
      <c r="A13" s="28" t="s">
        <v>56</v>
      </c>
      <c r="B13" s="28">
        <v>2200</v>
      </c>
      <c r="C13" s="29">
        <f t="shared" si="0"/>
        <v>0.12515573355482107</v>
      </c>
    </row>
    <row r="14" spans="1:3" x14ac:dyDescent="0.25">
      <c r="A14" s="28" t="s">
        <v>17</v>
      </c>
      <c r="B14" s="28">
        <v>1905</v>
      </c>
      <c r="C14" s="29">
        <f t="shared" si="0"/>
        <v>0.10837348746451551</v>
      </c>
    </row>
    <row r="15" spans="1:3" x14ac:dyDescent="0.25">
      <c r="A15" s="28" t="s">
        <v>9</v>
      </c>
      <c r="B15" s="28">
        <v>395</v>
      </c>
      <c r="C15" s="29">
        <f t="shared" si="0"/>
        <v>2.2471143070070147E-2</v>
      </c>
    </row>
    <row r="16" spans="1:3" x14ac:dyDescent="0.25">
      <c r="A16" s="28" t="s">
        <v>63</v>
      </c>
      <c r="B16" s="28">
        <v>227</v>
      </c>
      <c r="C16" s="29">
        <f t="shared" si="0"/>
        <v>1.2913796144065627E-2</v>
      </c>
    </row>
    <row r="17" spans="1:3" x14ac:dyDescent="0.25">
      <c r="A17" s="28" t="s">
        <v>55</v>
      </c>
      <c r="B17" s="28">
        <v>136</v>
      </c>
      <c r="C17" s="29">
        <f t="shared" si="0"/>
        <v>7.736899892479848E-3</v>
      </c>
    </row>
    <row r="18" spans="1:3" x14ac:dyDescent="0.25">
      <c r="A18" s="28" t="s">
        <v>13</v>
      </c>
      <c r="B18" s="28">
        <v>57</v>
      </c>
      <c r="C18" s="29">
        <f t="shared" si="0"/>
        <v>3.2426712784658185E-3</v>
      </c>
    </row>
    <row r="19" spans="1:3" x14ac:dyDescent="0.25">
      <c r="A19" s="28" t="s">
        <v>58</v>
      </c>
      <c r="B19" s="28">
        <v>50</v>
      </c>
      <c r="C19" s="29">
        <f t="shared" si="0"/>
        <v>2.8444484898822969E-3</v>
      </c>
    </row>
    <row r="20" spans="1:3" x14ac:dyDescent="0.25">
      <c r="A20" s="28" t="s">
        <v>27</v>
      </c>
      <c r="B20" s="28">
        <v>19</v>
      </c>
      <c r="C20" s="29">
        <f t="shared" si="0"/>
        <v>1.0808904261552729E-3</v>
      </c>
    </row>
    <row r="21" spans="1:3" x14ac:dyDescent="0.25">
      <c r="A21" s="28" t="s">
        <v>18</v>
      </c>
      <c r="B21" s="28">
        <v>13</v>
      </c>
      <c r="C21" s="29">
        <f t="shared" si="0"/>
        <v>7.3955660736939723E-4</v>
      </c>
    </row>
    <row r="22" spans="1:3" x14ac:dyDescent="0.25">
      <c r="A22" s="28" t="s">
        <v>12</v>
      </c>
      <c r="B22" s="28">
        <v>10</v>
      </c>
      <c r="C22" s="29">
        <f t="shared" si="0"/>
        <v>5.6888969797645934E-4</v>
      </c>
    </row>
    <row r="23" spans="1:3" x14ac:dyDescent="0.25">
      <c r="A23" s="28" t="s">
        <v>59</v>
      </c>
      <c r="B23" s="28">
        <v>3</v>
      </c>
      <c r="C23" s="29">
        <f t="shared" si="0"/>
        <v>1.7066690939293781E-4</v>
      </c>
    </row>
    <row r="24" spans="1:3" x14ac:dyDescent="0.25">
      <c r="A24" s="28" t="s">
        <v>14</v>
      </c>
      <c r="B24" s="28">
        <v>3</v>
      </c>
      <c r="C24" s="29">
        <f t="shared" si="0"/>
        <v>1.7066690939293781E-4</v>
      </c>
    </row>
    <row r="25" spans="1:3" x14ac:dyDescent="0.25">
      <c r="A25" s="5"/>
      <c r="B25" s="5"/>
      <c r="C25" s="5"/>
    </row>
    <row r="26" spans="1:3" x14ac:dyDescent="0.25">
      <c r="A26" s="6"/>
      <c r="B26" s="6"/>
      <c r="C26" s="6"/>
    </row>
    <row r="27" spans="1:3" x14ac:dyDescent="0.25">
      <c r="A27" s="5"/>
      <c r="B27" s="5">
        <f>SUM(B2:B24)</f>
        <v>1757810</v>
      </c>
      <c r="C27" s="5"/>
    </row>
    <row r="28" spans="1:3" x14ac:dyDescent="0.25">
      <c r="A28" s="5"/>
      <c r="B28" s="5"/>
      <c r="C28" s="5"/>
    </row>
    <row r="29" spans="1:3" x14ac:dyDescent="0.25">
      <c r="A29" s="5"/>
      <c r="B29" s="5"/>
      <c r="C29" s="5"/>
    </row>
    <row r="30" spans="1:3" x14ac:dyDescent="0.25">
      <c r="A30" s="5"/>
      <c r="B30" s="5"/>
      <c r="C30" s="5"/>
    </row>
    <row r="31" spans="1:3" x14ac:dyDescent="0.25">
      <c r="A31" s="6"/>
      <c r="B31" s="6"/>
      <c r="C31" s="6"/>
    </row>
    <row r="32" spans="1:3" x14ac:dyDescent="0.25">
      <c r="A32" s="6"/>
      <c r="B32" s="6"/>
      <c r="C32" s="6"/>
    </row>
    <row r="33" spans="1:3" x14ac:dyDescent="0.25">
      <c r="A33" s="5"/>
      <c r="B33" s="5"/>
      <c r="C33" s="5"/>
    </row>
    <row r="34" spans="1:3" x14ac:dyDescent="0.25">
      <c r="A34" s="6"/>
      <c r="B34" s="6"/>
      <c r="C34" s="6"/>
    </row>
    <row r="35" spans="1:3" x14ac:dyDescent="0.25">
      <c r="A35" s="6"/>
      <c r="B35" s="6"/>
      <c r="C35" s="6"/>
    </row>
    <row r="36" spans="1:3" x14ac:dyDescent="0.25">
      <c r="A36" s="6"/>
      <c r="B36" s="6"/>
      <c r="C36" s="6"/>
    </row>
    <row r="37" spans="1:3" x14ac:dyDescent="0.25">
      <c r="A37" s="6"/>
      <c r="B37" s="6"/>
      <c r="C37" s="6"/>
    </row>
    <row r="38" spans="1:3" x14ac:dyDescent="0.25">
      <c r="A38" s="6"/>
      <c r="B38" s="6"/>
      <c r="C38" s="6"/>
    </row>
    <row r="39" spans="1:3" x14ac:dyDescent="0.25">
      <c r="A39" s="5"/>
      <c r="B39" s="5"/>
      <c r="C39" s="5"/>
    </row>
  </sheetData>
  <sortState xmlns:xlrd2="http://schemas.microsoft.com/office/spreadsheetml/2017/richdata2" ref="A2:C23">
    <sortCondition descending="1" ref="B1:B23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213"/>
  <dimension ref="A1:K32"/>
  <sheetViews>
    <sheetView topLeftCell="E1" workbookViewId="0">
      <selection activeCell="K19" sqref="K19"/>
    </sheetView>
  </sheetViews>
  <sheetFormatPr defaultColWidth="11.42578125" defaultRowHeight="15" x14ac:dyDescent="0.25"/>
  <cols>
    <col min="5" max="5" width="26.42578125" bestFit="1" customWidth="1"/>
    <col min="6" max="6" width="23.28515625" bestFit="1" customWidth="1"/>
  </cols>
  <sheetData>
    <row r="1" spans="1:6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19</v>
      </c>
      <c r="F1" s="3" t="s">
        <v>20</v>
      </c>
    </row>
    <row r="2" spans="1:6" x14ac:dyDescent="0.25">
      <c r="A2" s="2">
        <v>45047</v>
      </c>
      <c r="B2" s="32">
        <v>962955</v>
      </c>
      <c r="C2" s="32">
        <v>3897</v>
      </c>
      <c r="D2" s="32">
        <v>966852</v>
      </c>
      <c r="E2" s="33">
        <v>93.85</v>
      </c>
      <c r="F2" s="34">
        <v>99.6</v>
      </c>
    </row>
    <row r="3" spans="1:6" x14ac:dyDescent="0.25">
      <c r="A3" s="2">
        <v>45048</v>
      </c>
      <c r="B3" s="32">
        <v>1052000</v>
      </c>
      <c r="C3" s="32">
        <v>2784</v>
      </c>
      <c r="D3" s="32">
        <v>1054784</v>
      </c>
      <c r="E3" s="34">
        <v>93.86</v>
      </c>
      <c r="F3" s="34">
        <v>99.74</v>
      </c>
    </row>
    <row r="4" spans="1:6" x14ac:dyDescent="0.25">
      <c r="A4" s="2">
        <v>45049</v>
      </c>
      <c r="B4" s="32">
        <v>928747</v>
      </c>
      <c r="C4" s="32">
        <v>3399</v>
      </c>
      <c r="D4" s="32">
        <v>932146</v>
      </c>
      <c r="E4" s="34">
        <v>92.93</v>
      </c>
      <c r="F4" s="34">
        <v>99.64</v>
      </c>
    </row>
    <row r="5" spans="1:6" x14ac:dyDescent="0.25">
      <c r="A5" s="2">
        <v>45050</v>
      </c>
      <c r="B5" s="32">
        <v>947317</v>
      </c>
      <c r="C5" s="32">
        <v>2733</v>
      </c>
      <c r="D5" s="32">
        <v>950050</v>
      </c>
      <c r="E5" s="33">
        <v>93.67</v>
      </c>
      <c r="F5" s="34">
        <v>99.71</v>
      </c>
    </row>
    <row r="6" spans="1:6" x14ac:dyDescent="0.25">
      <c r="A6" s="2">
        <v>45051</v>
      </c>
      <c r="B6" s="32">
        <v>921538</v>
      </c>
      <c r="C6" s="32">
        <v>65974</v>
      </c>
      <c r="D6" s="32">
        <v>987512</v>
      </c>
      <c r="E6" s="33">
        <v>93.31</v>
      </c>
      <c r="F6" s="34">
        <v>99.69</v>
      </c>
    </row>
    <row r="7" spans="1:6" x14ac:dyDescent="0.25">
      <c r="A7" s="2">
        <v>45052</v>
      </c>
      <c r="B7" s="32">
        <v>912735</v>
      </c>
      <c r="C7" s="32">
        <v>62939</v>
      </c>
      <c r="D7" s="32">
        <v>975674</v>
      </c>
      <c r="E7" s="33">
        <v>93.54</v>
      </c>
      <c r="F7" s="34">
        <v>99.63</v>
      </c>
    </row>
    <row r="8" spans="1:6" x14ac:dyDescent="0.25">
      <c r="A8" s="2">
        <v>45053</v>
      </c>
      <c r="B8" s="32">
        <v>862429</v>
      </c>
      <c r="C8" s="32">
        <v>66673</v>
      </c>
      <c r="D8" s="32">
        <v>929102</v>
      </c>
      <c r="E8" s="33">
        <v>92.82</v>
      </c>
      <c r="F8" s="34">
        <v>99.67</v>
      </c>
    </row>
    <row r="9" spans="1:6" x14ac:dyDescent="0.25">
      <c r="A9" s="2">
        <v>45054</v>
      </c>
      <c r="B9" s="32">
        <v>944963</v>
      </c>
      <c r="C9" s="32">
        <v>66795</v>
      </c>
      <c r="D9" s="32">
        <v>1011758</v>
      </c>
      <c r="E9" s="33">
        <v>93.4</v>
      </c>
      <c r="F9" s="34">
        <v>99.7</v>
      </c>
    </row>
    <row r="10" spans="1:6" x14ac:dyDescent="0.25">
      <c r="A10" s="2">
        <v>45055</v>
      </c>
      <c r="B10" s="32">
        <v>946396</v>
      </c>
      <c r="C10" s="32">
        <v>67510</v>
      </c>
      <c r="D10" s="32">
        <v>1013906</v>
      </c>
      <c r="E10" s="33">
        <v>93.34</v>
      </c>
      <c r="F10" s="34">
        <v>99.68</v>
      </c>
    </row>
    <row r="11" spans="1:6" x14ac:dyDescent="0.25">
      <c r="A11" s="2">
        <v>45056</v>
      </c>
      <c r="B11" s="32">
        <v>877088</v>
      </c>
      <c r="C11" s="32">
        <v>64547</v>
      </c>
      <c r="D11" s="32">
        <v>941635</v>
      </c>
      <c r="E11" s="33">
        <v>93.15</v>
      </c>
      <c r="F11" s="34">
        <v>99.74</v>
      </c>
    </row>
    <row r="12" spans="1:6" x14ac:dyDescent="0.25">
      <c r="A12" s="2">
        <v>45057</v>
      </c>
      <c r="B12" s="32">
        <v>889054</v>
      </c>
      <c r="C12" s="32">
        <v>63020</v>
      </c>
      <c r="D12" s="32">
        <v>952074</v>
      </c>
      <c r="E12" s="33">
        <v>93.38</v>
      </c>
      <c r="F12" s="34">
        <v>99.73</v>
      </c>
    </row>
    <row r="13" spans="1:6" x14ac:dyDescent="0.25">
      <c r="A13" s="2">
        <v>45058</v>
      </c>
      <c r="B13" s="32">
        <v>980373</v>
      </c>
      <c r="C13" s="32">
        <v>68726</v>
      </c>
      <c r="D13" s="32">
        <v>1049099</v>
      </c>
      <c r="E13" s="33">
        <v>93.44</v>
      </c>
      <c r="F13" s="34">
        <v>99.71</v>
      </c>
    </row>
    <row r="14" spans="1:6" x14ac:dyDescent="0.25">
      <c r="A14" s="2">
        <v>45059</v>
      </c>
      <c r="B14" s="32">
        <v>900199</v>
      </c>
      <c r="C14" s="32">
        <v>69080</v>
      </c>
      <c r="D14" s="32">
        <v>969279</v>
      </c>
      <c r="E14" s="33">
        <v>92.87</v>
      </c>
      <c r="F14" s="34">
        <v>99.73</v>
      </c>
    </row>
    <row r="15" spans="1:6" x14ac:dyDescent="0.25">
      <c r="A15" s="2">
        <v>45060</v>
      </c>
      <c r="B15" s="32">
        <v>859956</v>
      </c>
      <c r="C15" s="32">
        <v>66490</v>
      </c>
      <c r="D15" s="32">
        <v>926446</v>
      </c>
      <c r="E15" s="33">
        <v>92.82</v>
      </c>
      <c r="F15" s="34">
        <v>99.62</v>
      </c>
    </row>
    <row r="16" spans="1:6" x14ac:dyDescent="0.25">
      <c r="A16" s="2">
        <v>45061</v>
      </c>
      <c r="B16" s="32">
        <v>772619</v>
      </c>
      <c r="C16" s="32">
        <v>59112</v>
      </c>
      <c r="D16" s="32">
        <v>831731</v>
      </c>
      <c r="E16" s="33">
        <v>92.89</v>
      </c>
      <c r="F16" s="34">
        <v>99.7</v>
      </c>
    </row>
    <row r="17" spans="1:11" x14ac:dyDescent="0.25">
      <c r="A17" s="2">
        <v>45062</v>
      </c>
      <c r="B17" s="32">
        <v>1032412</v>
      </c>
      <c r="C17" s="32">
        <v>66122</v>
      </c>
      <c r="D17" s="32">
        <v>1098534</v>
      </c>
      <c r="E17" s="33">
        <v>93.98</v>
      </c>
      <c r="F17" s="34">
        <v>99.7</v>
      </c>
    </row>
    <row r="18" spans="1:11" x14ac:dyDescent="0.25">
      <c r="A18" s="2">
        <v>45063</v>
      </c>
      <c r="B18" s="32">
        <v>861158</v>
      </c>
      <c r="C18" s="32">
        <v>67578</v>
      </c>
      <c r="D18" s="32">
        <v>928736</v>
      </c>
      <c r="E18" s="33">
        <v>92.72</v>
      </c>
      <c r="F18" s="34">
        <v>99.73</v>
      </c>
    </row>
    <row r="19" spans="1:11" x14ac:dyDescent="0.25">
      <c r="A19" s="2">
        <v>45064</v>
      </c>
      <c r="B19" s="32">
        <v>831520</v>
      </c>
      <c r="C19" s="32">
        <v>62560</v>
      </c>
      <c r="D19" s="32">
        <v>894080</v>
      </c>
      <c r="E19" s="33">
        <v>93</v>
      </c>
      <c r="F19" s="34">
        <v>99.7</v>
      </c>
    </row>
    <row r="20" spans="1:11" x14ac:dyDescent="0.25">
      <c r="A20" s="2">
        <v>45065</v>
      </c>
      <c r="B20" s="32">
        <v>938173</v>
      </c>
      <c r="C20" s="32">
        <v>68005</v>
      </c>
      <c r="D20" s="32">
        <v>1006178</v>
      </c>
      <c r="E20" s="33">
        <v>93.24</v>
      </c>
      <c r="F20" s="34">
        <v>99.66</v>
      </c>
      <c r="G20" s="4"/>
      <c r="I20" s="10"/>
      <c r="J20" s="10"/>
      <c r="K20" s="10"/>
    </row>
    <row r="21" spans="1:11" x14ac:dyDescent="0.25">
      <c r="A21" s="2">
        <v>45066</v>
      </c>
      <c r="B21" s="32">
        <v>907175</v>
      </c>
      <c r="C21" s="32">
        <v>68428</v>
      </c>
      <c r="D21" s="32">
        <v>975603</v>
      </c>
      <c r="E21" s="33">
        <v>92.98</v>
      </c>
      <c r="F21" s="34">
        <v>99.65</v>
      </c>
      <c r="G21" s="4"/>
    </row>
    <row r="22" spans="1:11" x14ac:dyDescent="0.25">
      <c r="A22" s="2">
        <v>45067</v>
      </c>
      <c r="B22" s="32">
        <v>886668</v>
      </c>
      <c r="C22" s="32">
        <v>70316</v>
      </c>
      <c r="D22" s="32">
        <v>956984</v>
      </c>
      <c r="E22" s="33">
        <v>92.65</v>
      </c>
      <c r="F22" s="34">
        <v>99.53</v>
      </c>
      <c r="G22" s="14"/>
    </row>
    <row r="23" spans="1:11" x14ac:dyDescent="0.25">
      <c r="A23" s="2">
        <v>45068</v>
      </c>
      <c r="B23" s="32">
        <v>924806</v>
      </c>
      <c r="C23" s="32">
        <v>67333</v>
      </c>
      <c r="D23" s="32">
        <v>992139</v>
      </c>
      <c r="E23" s="33">
        <v>93.21</v>
      </c>
      <c r="F23" s="34">
        <v>99.62</v>
      </c>
      <c r="G23" s="14"/>
      <c r="H23" s="10"/>
      <c r="I23" s="10"/>
      <c r="J23" s="10"/>
    </row>
    <row r="24" spans="1:11" x14ac:dyDescent="0.25">
      <c r="A24" s="2">
        <v>45069</v>
      </c>
      <c r="B24" s="32">
        <v>984886</v>
      </c>
      <c r="C24" s="32">
        <v>70793</v>
      </c>
      <c r="D24" s="32">
        <v>1055679</v>
      </c>
      <c r="E24" s="33">
        <v>93.29</v>
      </c>
      <c r="F24" s="34">
        <v>99.66</v>
      </c>
      <c r="G24" s="4"/>
      <c r="H24" s="10"/>
      <c r="I24" s="10"/>
      <c r="J24" s="10"/>
    </row>
    <row r="25" spans="1:11" x14ac:dyDescent="0.25">
      <c r="A25" s="2">
        <v>45070</v>
      </c>
      <c r="B25" s="32">
        <v>793988</v>
      </c>
      <c r="C25" s="32">
        <v>62328</v>
      </c>
      <c r="D25" s="32">
        <v>856316</v>
      </c>
      <c r="E25" s="33">
        <v>92.72</v>
      </c>
      <c r="F25" s="34">
        <v>99.68</v>
      </c>
    </row>
    <row r="26" spans="1:11" x14ac:dyDescent="0.25">
      <c r="A26" s="2">
        <v>45071</v>
      </c>
      <c r="B26" s="32">
        <v>875352</v>
      </c>
      <c r="C26" s="32">
        <v>60852</v>
      </c>
      <c r="D26" s="32">
        <v>936204</v>
      </c>
      <c r="E26" s="33">
        <v>93.5</v>
      </c>
      <c r="F26" s="34">
        <v>99.68</v>
      </c>
    </row>
    <row r="27" spans="1:11" x14ac:dyDescent="0.25">
      <c r="A27" s="2">
        <v>45072</v>
      </c>
      <c r="B27" s="32">
        <v>983742</v>
      </c>
      <c r="C27" s="32">
        <v>68779</v>
      </c>
      <c r="D27" s="32">
        <v>1052521</v>
      </c>
      <c r="E27" s="33">
        <v>93.47</v>
      </c>
      <c r="F27" s="34">
        <v>99.7</v>
      </c>
      <c r="H27" s="4"/>
    </row>
    <row r="28" spans="1:11" x14ac:dyDescent="0.25">
      <c r="A28" s="2">
        <v>45073</v>
      </c>
      <c r="B28" s="32">
        <v>896895</v>
      </c>
      <c r="C28" s="32">
        <v>68783</v>
      </c>
      <c r="D28" s="32">
        <v>965678</v>
      </c>
      <c r="E28" s="33">
        <v>92.88</v>
      </c>
      <c r="F28" s="34">
        <v>99.74</v>
      </c>
    </row>
    <row r="29" spans="1:11" x14ac:dyDescent="0.25">
      <c r="A29" s="2">
        <v>45074</v>
      </c>
      <c r="B29" s="32">
        <v>850264</v>
      </c>
      <c r="C29" s="32">
        <v>68992</v>
      </c>
      <c r="D29" s="32">
        <v>919256</v>
      </c>
      <c r="E29" s="33">
        <v>92.49</v>
      </c>
      <c r="F29" s="34">
        <v>99.65</v>
      </c>
    </row>
    <row r="30" spans="1:11" x14ac:dyDescent="0.25">
      <c r="A30" s="2">
        <v>45075</v>
      </c>
      <c r="B30" s="32">
        <v>900195</v>
      </c>
      <c r="C30" s="32">
        <v>65260</v>
      </c>
      <c r="D30" s="32">
        <v>965455</v>
      </c>
      <c r="E30" s="33">
        <v>93.24</v>
      </c>
      <c r="F30" s="34">
        <v>99.55</v>
      </c>
    </row>
    <row r="31" spans="1:11" x14ac:dyDescent="0.25">
      <c r="A31" s="2">
        <v>45076</v>
      </c>
      <c r="B31" s="32">
        <v>999681</v>
      </c>
      <c r="C31" s="32">
        <v>67774</v>
      </c>
      <c r="D31" s="32">
        <v>1067455</v>
      </c>
      <c r="E31" s="33">
        <v>93.65</v>
      </c>
      <c r="F31" s="34">
        <v>99.66</v>
      </c>
    </row>
    <row r="32" spans="1:11" x14ac:dyDescent="0.25">
      <c r="A32" s="2">
        <v>45077</v>
      </c>
      <c r="B32" s="32">
        <v>912176</v>
      </c>
      <c r="C32" s="32">
        <v>69962</v>
      </c>
      <c r="D32" s="32">
        <v>982138</v>
      </c>
      <c r="E32" s="33">
        <v>92.88</v>
      </c>
      <c r="F32" s="34">
        <v>99.63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Janvier</vt:lpstr>
      <vt:lpstr>January Error</vt:lpstr>
      <vt:lpstr>Fevrier</vt:lpstr>
      <vt:lpstr> Fevrier Erreur</vt:lpstr>
      <vt:lpstr>Mars</vt:lpstr>
      <vt:lpstr>Mars Error</vt:lpstr>
      <vt:lpstr>Avril</vt:lpstr>
      <vt:lpstr>April Error</vt:lpstr>
      <vt:lpstr>Mai</vt:lpstr>
      <vt:lpstr>May Error</vt:lpstr>
      <vt:lpstr>Juin</vt:lpstr>
      <vt:lpstr>Juin Error</vt:lpstr>
      <vt:lpstr>Juillet</vt:lpstr>
      <vt:lpstr>Juillet Error</vt:lpstr>
      <vt:lpstr>Aout</vt:lpstr>
      <vt:lpstr>Aout Error</vt:lpstr>
      <vt:lpstr>Septembre</vt:lpstr>
      <vt:lpstr>Septembre Error</vt:lpstr>
      <vt:lpstr>Octobre</vt:lpstr>
      <vt:lpstr>Octobre Error</vt:lpstr>
      <vt:lpstr>Novembre</vt:lpstr>
      <vt:lpstr>November Error</vt:lpstr>
      <vt:lpstr>Decembre</vt:lpstr>
      <vt:lpstr>December Error</vt:lpstr>
      <vt:lpstr>January</vt:lpstr>
      <vt:lpstr>Jan 24 error</vt:lpstr>
      <vt:lpstr>Feb 24 error</vt:lpstr>
      <vt:lpstr>Feb 2024</vt:lpstr>
      <vt:lpstr>Mar_2024</vt:lpstr>
      <vt:lpstr>Mar'24 error</vt:lpstr>
      <vt:lpstr>April_2024</vt:lpstr>
      <vt:lpstr>Apr'24 error</vt:lpstr>
      <vt:lpstr>May'24</vt:lpstr>
      <vt:lpstr>May'24_error</vt:lpstr>
      <vt:lpstr>June'24</vt:lpstr>
      <vt:lpstr>July'24 error</vt:lpstr>
      <vt:lpstr>July'24</vt:lpstr>
      <vt:lpstr>detail</vt:lpstr>
      <vt:lpstr>Aug'24</vt:lpstr>
      <vt:lpstr>Aug'24 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Domche Liale Jeff Arnold [ MTN Cote d'Ivoire ]</dc:creator>
  <cp:lastModifiedBy>Anju Yadav</cp:lastModifiedBy>
  <dcterms:created xsi:type="dcterms:W3CDTF">2020-03-18T10:50:15Z</dcterms:created>
  <dcterms:modified xsi:type="dcterms:W3CDTF">2024-08-12T08:52:41Z</dcterms:modified>
</cp:coreProperties>
</file>