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240" yWindow="15" windowWidth="22875" windowHeight="1120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B66" i="1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E57"/>
  <c r="E58"/>
  <c r="E59"/>
  <c r="E60"/>
  <c r="E61"/>
  <c r="E62"/>
  <c r="G57"/>
  <c r="G58"/>
  <c r="G59"/>
  <c r="G60"/>
  <c r="G61"/>
  <c r="G62"/>
  <c r="I57"/>
  <c r="I58"/>
  <c r="I59"/>
  <c r="I60"/>
  <c r="I61"/>
  <c r="I62"/>
  <c r="C57"/>
  <c r="C58"/>
  <c r="C59"/>
  <c r="C60"/>
  <c r="C61"/>
  <c r="C62"/>
  <c r="D58"/>
  <c r="D62"/>
  <c r="B61"/>
  <c r="L19"/>
  <c r="M19" s="1"/>
  <c r="C22"/>
  <c r="E22"/>
  <c r="B62" s="1"/>
  <c r="G22"/>
  <c r="I22"/>
  <c r="F62" s="1"/>
  <c r="K22"/>
  <c r="H62" s="1"/>
  <c r="M22"/>
  <c r="C21"/>
  <c r="E21"/>
  <c r="G21"/>
  <c r="D61" s="1"/>
  <c r="I21"/>
  <c r="F61" s="1"/>
  <c r="K21"/>
  <c r="H61" s="1"/>
  <c r="M21"/>
  <c r="M18"/>
  <c r="K18"/>
  <c r="H58" s="1"/>
  <c r="I18"/>
  <c r="F58" s="1"/>
  <c r="G18"/>
  <c r="E18"/>
  <c r="B58" s="1"/>
  <c r="C18"/>
  <c r="M17"/>
  <c r="K17"/>
  <c r="H57" s="1"/>
  <c r="I17"/>
  <c r="F57" s="1"/>
  <c r="G17"/>
  <c r="D57" s="1"/>
  <c r="E17"/>
  <c r="B57" s="1"/>
  <c r="C17"/>
  <c r="K19"/>
  <c r="H59" s="1"/>
  <c r="I19"/>
  <c r="F59" s="1"/>
  <c r="G19"/>
  <c r="D59" s="1"/>
  <c r="E19"/>
  <c r="B59" s="1"/>
  <c r="C19"/>
  <c r="C20"/>
  <c r="G20"/>
  <c r="I20" s="1"/>
  <c r="K20" s="1"/>
  <c r="M20" s="1"/>
  <c r="E20"/>
  <c r="B60" s="1"/>
  <c r="F60" l="1"/>
  <c r="D60"/>
  <c r="H60"/>
</calcChain>
</file>

<file path=xl/sharedStrings.xml><?xml version="1.0" encoding="utf-8"?>
<sst xmlns="http://schemas.openxmlformats.org/spreadsheetml/2006/main" count="102" uniqueCount="81">
  <si>
    <t>nn.Linear(in, out)</t>
  </si>
  <si>
    <t>nn.ReLU()</t>
  </si>
  <si>
    <t>The below tests are done with the following stacked layer pattern:</t>
  </si>
  <si>
    <t>&lt;IN&gt;</t>
  </si>
  <si>
    <t>&lt;OUT&gt;</t>
  </si>
  <si>
    <t>Note that for our trials we will use only 10 layers total, 5 linear and 5 ReLU</t>
  </si>
  <si>
    <t>We will test how the gradient of simplification/convolution impacts the accuracy of our model</t>
  </si>
  <si>
    <t>For this purpose we are using 5 linear layers, as it provides a relatively broad range</t>
  </si>
  <si>
    <t>number_of_epochs = 4</t>
  </si>
  <si>
    <t>batch_size = 64</t>
  </si>
  <si>
    <t>optim = SGD</t>
  </si>
  <si>
    <t>loss_fn = nn.CrossEntropyLoss()</t>
  </si>
  <si>
    <t>For consistency the following Hyper Parameters will be unchanged:</t>
  </si>
  <si>
    <t>lr</t>
  </si>
  <si>
    <t>Stack Type</t>
  </si>
  <si>
    <t>Initial</t>
  </si>
  <si>
    <t>Initialpx</t>
  </si>
  <si>
    <t>Three_Quarter</t>
  </si>
  <si>
    <t>Fast_Start</t>
  </si>
  <si>
    <t>Fast_End</t>
  </si>
  <si>
    <t>n = (n+1)*.75 [rounded]</t>
  </si>
  <si>
    <t>n= (n+1)*.6 [rounded]</t>
  </si>
  <si>
    <t>sqrt(n^2 - (28^2/5)) [rounded]</t>
  </si>
  <si>
    <t>Two_Third</t>
  </si>
  <si>
    <t>Accuracy</t>
  </si>
  <si>
    <t>Time</t>
  </si>
  <si>
    <t>Decay rapidly at start, then plateau</t>
  </si>
  <si>
    <t>Decay slowly at start, then rapidly at end</t>
  </si>
  <si>
    <t>End with a large matrix</t>
  </si>
  <si>
    <t>End with a small matrix</t>
  </si>
  <si>
    <t>Linear_Open</t>
  </si>
  <si>
    <t>Linear_Narrow</t>
  </si>
  <si>
    <t>sqrt(n^2 - (28^2/10)) [rounded]</t>
  </si>
  <si>
    <t>Accuracy1</t>
  </si>
  <si>
    <t>Accuracy2</t>
  </si>
  <si>
    <t>Accuracy3</t>
  </si>
  <si>
    <t>Loss1</t>
  </si>
  <si>
    <t>Loss2</t>
  </si>
  <si>
    <t>Accuracy4</t>
  </si>
  <si>
    <t>Loss3</t>
  </si>
  <si>
    <t>learning_rate = 1e-1</t>
  </si>
  <si>
    <t>Note that lr should be tested over a range</t>
  </si>
  <si>
    <t>Resources limitations prevented this</t>
  </si>
  <si>
    <t>Loss4</t>
  </si>
  <si>
    <t>Note that timing is not precise: conditions were replicated but not controlled (e.g. background processes, overheating may have influenced). Tests were only run once each, too</t>
  </si>
  <si>
    <t>NOTE: Output cannot be smaller than batch (e.g. 10 values,as 0-&gt;9), so Lin5 must be &gt;10</t>
  </si>
  <si>
    <t>L1</t>
  </si>
  <si>
    <t>L1px</t>
  </si>
  <si>
    <t>L2</t>
  </si>
  <si>
    <t>L2px</t>
  </si>
  <si>
    <t>L3</t>
  </si>
  <si>
    <t>L3px</t>
  </si>
  <si>
    <t>L4</t>
  </si>
  <si>
    <t>L4px</t>
  </si>
  <si>
    <t>L5</t>
  </si>
  <si>
    <t>L5px</t>
  </si>
  <si>
    <t>Warning: accuracy can fluctuate highly depending on starting weights</t>
  </si>
  <si>
    <t>As expected, layer stacks with a slower convolution gradient had more calculations and took significantly longer.</t>
  </si>
  <si>
    <t>Suprisingly, most models converged  to a fairly good accuracy of ~97%</t>
  </si>
  <si>
    <t>Warning: accuracy can fluctuate HIGHLY depending on starting weights</t>
  </si>
  <si>
    <t>Two_Third and Fast_End had the most inconsistent, least accurate models. This indicates that steep gradients (at any point) are suboptimal</t>
  </si>
  <si>
    <t>Linear_Open's flat gradient indicates the model is not adapting well, and just had lucky starting weights. Further simulations have confirmed this.</t>
  </si>
  <si>
    <t>This fits our understanding that rapid changes are inaccurate</t>
  </si>
  <si>
    <t>Linear_Narrow and Fast_Start performed well.</t>
  </si>
  <si>
    <t>Two_Third, Three_Quarter, and Fast_End also show signs of poor adaption.</t>
  </si>
  <si>
    <t>Performance</t>
  </si>
  <si>
    <t>Step1</t>
  </si>
  <si>
    <t>Step2</t>
  </si>
  <si>
    <t>Step3</t>
  </si>
  <si>
    <t>Step4</t>
  </si>
  <si>
    <t>Acc1</t>
  </si>
  <si>
    <t>Acc2</t>
  </si>
  <si>
    <t>Acc3</t>
  </si>
  <si>
    <t>Acc4</t>
  </si>
  <si>
    <t>Pasted to paired format for excel chart:</t>
  </si>
  <si>
    <t>Gradient Change</t>
  </si>
  <si>
    <t>Gradient Normalised</t>
  </si>
  <si>
    <t>Accuracy drops sharply when step size is over ~200</t>
  </si>
  <si>
    <t>Rough trend of better accuracy when:</t>
  </si>
  <si>
    <t>Midrange adjustmens at start and middle</t>
  </si>
  <si>
    <t>Finer adjustments towards end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</si>
</sst>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NumberFormat="1" applyFont="1"/>
    <xf numFmtId="0" fontId="0" fillId="0" borderId="0" xfId="0" applyBorder="1"/>
    <xf numFmtId="0" fontId="2" fillId="0" borderId="0" xfId="0" applyNumberFormat="1" applyFont="1" applyBorder="1"/>
    <xf numFmtId="0" fontId="2" fillId="0" borderId="0" xfId="0" applyFont="1" applyBorder="1"/>
    <xf numFmtId="0" fontId="0" fillId="2" borderId="1" xfId="0" applyFont="1" applyFill="1" applyBorder="1"/>
    <xf numFmtId="0" fontId="0" fillId="0" borderId="2" xfId="0" applyFont="1" applyBorder="1"/>
    <xf numFmtId="0" fontId="0" fillId="2" borderId="2" xfId="0" applyFont="1" applyFill="1" applyBorder="1"/>
    <xf numFmtId="11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/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/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plotArea>
      <c:layout/>
      <c:lineChart>
        <c:grouping val="standard"/>
        <c:ser>
          <c:idx val="0"/>
          <c:order val="0"/>
          <c:tx>
            <c:strRef>
              <c:f>Sheet1!$A$17</c:f>
              <c:strCache>
                <c:ptCount val="1"/>
                <c:pt idx="0">
                  <c:v>Linear_Narrow</c:v>
                </c:pt>
              </c:strCache>
            </c:strRef>
          </c:tx>
          <c:marker>
            <c:symbol val="none"/>
          </c:marker>
          <c:cat>
            <c:strRef>
              <c:f>(Sheet1!$C$16,Sheet1!$E$16,Sheet1!$G$16,Sheet1!$I$16,Sheet1!$K$16,Sheet1!$M$16)</c:f>
              <c:strCache>
                <c:ptCount val="6"/>
                <c:pt idx="0">
                  <c:v>Initialpx</c:v>
                </c:pt>
                <c:pt idx="1">
                  <c:v>L1px</c:v>
                </c:pt>
                <c:pt idx="2">
                  <c:v>L2px</c:v>
                </c:pt>
                <c:pt idx="3">
                  <c:v>L3px</c:v>
                </c:pt>
                <c:pt idx="4">
                  <c:v>L4px</c:v>
                </c:pt>
                <c:pt idx="5">
                  <c:v>L5px</c:v>
                </c:pt>
              </c:strCache>
            </c:strRef>
          </c:cat>
          <c:val>
            <c:numRef>
              <c:f>(Sheet1!$C$17,Sheet1!$E$17,Sheet1!$G$17,Sheet1!$I$17,Sheet1!$K$17,Sheet1!$M$17)</c:f>
              <c:numCache>
                <c:formatCode>General</c:formatCode>
                <c:ptCount val="6"/>
                <c:pt idx="0">
                  <c:v>784</c:v>
                </c:pt>
                <c:pt idx="1">
                  <c:v>625</c:v>
                </c:pt>
                <c:pt idx="2">
                  <c:v>484</c:v>
                </c:pt>
                <c:pt idx="3">
                  <c:v>324</c:v>
                </c:pt>
                <c:pt idx="4">
                  <c:v>169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Three_Quarter</c:v>
                </c:pt>
              </c:strCache>
            </c:strRef>
          </c:tx>
          <c:marker>
            <c:symbol val="none"/>
          </c:marker>
          <c:cat>
            <c:strRef>
              <c:f>(Sheet1!$C$16,Sheet1!$E$16,Sheet1!$G$16,Sheet1!$I$16,Sheet1!$K$16,Sheet1!$M$16)</c:f>
              <c:strCache>
                <c:ptCount val="6"/>
                <c:pt idx="0">
                  <c:v>Initialpx</c:v>
                </c:pt>
                <c:pt idx="1">
                  <c:v>L1px</c:v>
                </c:pt>
                <c:pt idx="2">
                  <c:v>L2px</c:v>
                </c:pt>
                <c:pt idx="3">
                  <c:v>L3px</c:v>
                </c:pt>
                <c:pt idx="4">
                  <c:v>L4px</c:v>
                </c:pt>
                <c:pt idx="5">
                  <c:v>L5px</c:v>
                </c:pt>
              </c:strCache>
            </c:strRef>
          </c:cat>
          <c:val>
            <c:numRef>
              <c:f>(Sheet1!$C$18,Sheet1!$E$18,Sheet1!$G$18,Sheet1!$I$18,Sheet1!$K$18,Sheet1!$M$18)</c:f>
              <c:numCache>
                <c:formatCode>General</c:formatCode>
                <c:ptCount val="6"/>
                <c:pt idx="0">
                  <c:v>784</c:v>
                </c:pt>
                <c:pt idx="1">
                  <c:v>441</c:v>
                </c:pt>
                <c:pt idx="2">
                  <c:v>256</c:v>
                </c:pt>
                <c:pt idx="3">
                  <c:v>144</c:v>
                </c:pt>
                <c:pt idx="4">
                  <c:v>81</c:v>
                </c:pt>
                <c:pt idx="5">
                  <c:v>49</c:v>
                </c:pt>
              </c:numCache>
            </c:numRef>
          </c:val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Two_Third</c:v>
                </c:pt>
              </c:strCache>
            </c:strRef>
          </c:tx>
          <c:marker>
            <c:symbol val="none"/>
          </c:marker>
          <c:cat>
            <c:strRef>
              <c:f>(Sheet1!$C$16,Sheet1!$E$16,Sheet1!$G$16,Sheet1!$I$16,Sheet1!$K$16,Sheet1!$M$16)</c:f>
              <c:strCache>
                <c:ptCount val="6"/>
                <c:pt idx="0">
                  <c:v>Initialpx</c:v>
                </c:pt>
                <c:pt idx="1">
                  <c:v>L1px</c:v>
                </c:pt>
                <c:pt idx="2">
                  <c:v>L2px</c:v>
                </c:pt>
                <c:pt idx="3">
                  <c:v>L3px</c:v>
                </c:pt>
                <c:pt idx="4">
                  <c:v>L4px</c:v>
                </c:pt>
                <c:pt idx="5">
                  <c:v>L5px</c:v>
                </c:pt>
              </c:strCache>
            </c:strRef>
          </c:cat>
          <c:val>
            <c:numRef>
              <c:f>(Sheet1!$C$19,Sheet1!$E$19,Sheet1!$G$19,Sheet1!$I$19,Sheet1!$K$19,Sheet1!$M$19)</c:f>
              <c:numCache>
                <c:formatCode>General</c:formatCode>
                <c:ptCount val="6"/>
                <c:pt idx="0">
                  <c:v>784</c:v>
                </c:pt>
                <c:pt idx="1">
                  <c:v>289</c:v>
                </c:pt>
                <c:pt idx="2">
                  <c:v>100</c:v>
                </c:pt>
                <c:pt idx="3">
                  <c:v>36</c:v>
                </c:pt>
                <c:pt idx="4">
                  <c:v>16</c:v>
                </c:pt>
                <c:pt idx="5">
                  <c:v>10.000000000000002</c:v>
                </c:pt>
              </c:numCache>
            </c:numRef>
          </c:val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Fast_Start</c:v>
                </c:pt>
              </c:strCache>
            </c:strRef>
          </c:tx>
          <c:marker>
            <c:symbol val="none"/>
          </c:marker>
          <c:cat>
            <c:strRef>
              <c:f>(Sheet1!$C$16,Sheet1!$E$16,Sheet1!$G$16,Sheet1!$I$16,Sheet1!$K$16,Sheet1!$M$16)</c:f>
              <c:strCache>
                <c:ptCount val="6"/>
                <c:pt idx="0">
                  <c:v>Initialpx</c:v>
                </c:pt>
                <c:pt idx="1">
                  <c:v>L1px</c:v>
                </c:pt>
                <c:pt idx="2">
                  <c:v>L2px</c:v>
                </c:pt>
                <c:pt idx="3">
                  <c:v>L3px</c:v>
                </c:pt>
                <c:pt idx="4">
                  <c:v>L4px</c:v>
                </c:pt>
                <c:pt idx="5">
                  <c:v>L5px</c:v>
                </c:pt>
              </c:strCache>
            </c:strRef>
          </c:cat>
          <c:val>
            <c:numRef>
              <c:f>(Sheet1!$C$20,Sheet1!$E$20,Sheet1!$G$20,Sheet1!$I$20,Sheet1!$K$20,Sheet1!$M$20)</c:f>
              <c:numCache>
                <c:formatCode>General</c:formatCode>
                <c:ptCount val="6"/>
                <c:pt idx="0">
                  <c:v>784</c:v>
                </c:pt>
                <c:pt idx="1">
                  <c:v>400</c:v>
                </c:pt>
                <c:pt idx="2">
                  <c:v>144</c:v>
                </c:pt>
                <c:pt idx="3">
                  <c:v>100</c:v>
                </c:pt>
                <c:pt idx="4">
                  <c:v>64</c:v>
                </c:pt>
                <c:pt idx="5">
                  <c:v>36</c:v>
                </c:pt>
              </c:numCache>
            </c:numRef>
          </c:val>
        </c:ser>
        <c:ser>
          <c:idx val="4"/>
          <c:order val="4"/>
          <c:tx>
            <c:strRef>
              <c:f>Sheet1!$A$21</c:f>
              <c:strCache>
                <c:ptCount val="1"/>
                <c:pt idx="0">
                  <c:v>Fast_End</c:v>
                </c:pt>
              </c:strCache>
            </c:strRef>
          </c:tx>
          <c:marker>
            <c:symbol val="none"/>
          </c:marker>
          <c:cat>
            <c:strRef>
              <c:f>(Sheet1!$C$16,Sheet1!$E$16,Sheet1!$G$16,Sheet1!$I$16,Sheet1!$K$16,Sheet1!$M$16)</c:f>
              <c:strCache>
                <c:ptCount val="6"/>
                <c:pt idx="0">
                  <c:v>Initialpx</c:v>
                </c:pt>
                <c:pt idx="1">
                  <c:v>L1px</c:v>
                </c:pt>
                <c:pt idx="2">
                  <c:v>L2px</c:v>
                </c:pt>
                <c:pt idx="3">
                  <c:v>L3px</c:v>
                </c:pt>
                <c:pt idx="4">
                  <c:v>L4px</c:v>
                </c:pt>
                <c:pt idx="5">
                  <c:v>L5px</c:v>
                </c:pt>
              </c:strCache>
            </c:strRef>
          </c:cat>
          <c:val>
            <c:numRef>
              <c:f>(Sheet1!$C$21,Sheet1!$E$21,Sheet1!$G$21,Sheet1!$I$21,Sheet1!$K$21,Sheet1!$M$21)</c:f>
              <c:numCache>
                <c:formatCode>General</c:formatCode>
                <c:ptCount val="6"/>
                <c:pt idx="0">
                  <c:v>784</c:v>
                </c:pt>
                <c:pt idx="1">
                  <c:v>729</c:v>
                </c:pt>
                <c:pt idx="2">
                  <c:v>676</c:v>
                </c:pt>
                <c:pt idx="3">
                  <c:v>576</c:v>
                </c:pt>
                <c:pt idx="4">
                  <c:v>324</c:v>
                </c:pt>
                <c:pt idx="5">
                  <c:v>36</c:v>
                </c:pt>
              </c:numCache>
            </c:numRef>
          </c:val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Linear_Open</c:v>
                </c:pt>
              </c:strCache>
            </c:strRef>
          </c:tx>
          <c:marker>
            <c:symbol val="none"/>
          </c:marker>
          <c:cat>
            <c:strRef>
              <c:f>(Sheet1!$C$16,Sheet1!$E$16,Sheet1!$G$16,Sheet1!$I$16,Sheet1!$K$16,Sheet1!$M$16)</c:f>
              <c:strCache>
                <c:ptCount val="6"/>
                <c:pt idx="0">
                  <c:v>Initialpx</c:v>
                </c:pt>
                <c:pt idx="1">
                  <c:v>L1px</c:v>
                </c:pt>
                <c:pt idx="2">
                  <c:v>L2px</c:v>
                </c:pt>
                <c:pt idx="3">
                  <c:v>L3px</c:v>
                </c:pt>
                <c:pt idx="4">
                  <c:v>L4px</c:v>
                </c:pt>
                <c:pt idx="5">
                  <c:v>L5px</c:v>
                </c:pt>
              </c:strCache>
            </c:strRef>
          </c:cat>
          <c:val>
            <c:numRef>
              <c:f>(Sheet1!$C$22,Sheet1!$E$22,Sheet1!$G$22,Sheet1!$I$22,Sheet1!$K$22,Sheet1!$M$22)</c:f>
              <c:numCache>
                <c:formatCode>General</c:formatCode>
                <c:ptCount val="6"/>
                <c:pt idx="0">
                  <c:v>784</c:v>
                </c:pt>
                <c:pt idx="1">
                  <c:v>729</c:v>
                </c:pt>
                <c:pt idx="2">
                  <c:v>625</c:v>
                </c:pt>
                <c:pt idx="3">
                  <c:v>529</c:v>
                </c:pt>
                <c:pt idx="4">
                  <c:v>484</c:v>
                </c:pt>
                <c:pt idx="5">
                  <c:v>400</c:v>
                </c:pt>
              </c:numCache>
            </c:numRef>
          </c:val>
        </c:ser>
        <c:ser>
          <c:idx val="6"/>
          <c:order val="6"/>
          <c:tx>
            <c:strRef>
              <c:f>Sheet1!$A$23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(Sheet1!$C$16,Sheet1!$E$16,Sheet1!$G$16,Sheet1!$I$16,Sheet1!$K$16,Sheet1!$M$16)</c:f>
              <c:strCache>
                <c:ptCount val="6"/>
                <c:pt idx="0">
                  <c:v>Initialpx</c:v>
                </c:pt>
                <c:pt idx="1">
                  <c:v>L1px</c:v>
                </c:pt>
                <c:pt idx="2">
                  <c:v>L2px</c:v>
                </c:pt>
                <c:pt idx="3">
                  <c:v>L3px</c:v>
                </c:pt>
                <c:pt idx="4">
                  <c:v>L4px</c:v>
                </c:pt>
                <c:pt idx="5">
                  <c:v>L5px</c:v>
                </c:pt>
              </c:strCache>
            </c:strRef>
          </c:cat>
          <c:val>
            <c:numRef>
              <c:f>(Sheet1!$C$23,Sheet1!$E$23,Sheet1!$G$23,Sheet1!$I$23,Sheet1!$K$23,Sheet1!$M$23)</c:f>
              <c:numCache>
                <c:formatCode>General</c:formatCode>
                <c:ptCount val="6"/>
              </c:numCache>
            </c:numRef>
          </c:val>
        </c:ser>
        <c:marker val="1"/>
        <c:axId val="147346176"/>
        <c:axId val="147347712"/>
      </c:lineChart>
      <c:catAx>
        <c:axId val="147346176"/>
        <c:scaling>
          <c:orientation val="minMax"/>
        </c:scaling>
        <c:axPos val="b"/>
        <c:majorGridlines/>
        <c:tickLblPos val="nextTo"/>
        <c:crossAx val="147347712"/>
        <c:crosses val="autoZero"/>
        <c:auto val="1"/>
        <c:lblAlgn val="ctr"/>
        <c:lblOffset val="100"/>
      </c:catAx>
      <c:valAx>
        <c:axId val="147347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Pixels Out</a:t>
                </a:r>
              </a:p>
            </c:rich>
          </c:tx>
          <c:layout/>
        </c:title>
        <c:numFmt formatCode="General" sourceLinked="1"/>
        <c:tickLblPos val="nextTo"/>
        <c:crossAx val="147346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plotArea>
      <c:layout/>
      <c:lineChart>
        <c:grouping val="standard"/>
        <c:ser>
          <c:idx val="0"/>
          <c:order val="0"/>
          <c:tx>
            <c:strRef>
              <c:f>Sheet1!$A$28</c:f>
              <c:strCache>
                <c:ptCount val="1"/>
                <c:pt idx="0">
                  <c:v>Linear_Narrow</c:v>
                </c:pt>
              </c:strCache>
            </c:strRef>
          </c:tx>
          <c:marker>
            <c:symbol val="none"/>
          </c:marker>
          <c:cat>
            <c:strRef>
              <c:f>(Sheet1!$D$27,Sheet1!$F$27,Sheet1!$H$27,Sheet1!$J$27)</c:f>
              <c:strCache>
                <c:ptCount val="4"/>
                <c:pt idx="0">
                  <c:v>Accuracy1</c:v>
                </c:pt>
                <c:pt idx="1">
                  <c:v>Accuracy2</c:v>
                </c:pt>
                <c:pt idx="2">
                  <c:v>Accuracy3</c:v>
                </c:pt>
                <c:pt idx="3">
                  <c:v>Accuracy4</c:v>
                </c:pt>
              </c:strCache>
            </c:strRef>
          </c:cat>
          <c:val>
            <c:numRef>
              <c:f>(Sheet1!$D$28,Sheet1!$F$28,Sheet1!$H$28,Sheet1!$J$28)</c:f>
              <c:numCache>
                <c:formatCode>General</c:formatCode>
                <c:ptCount val="4"/>
                <c:pt idx="0">
                  <c:v>83.7</c:v>
                </c:pt>
                <c:pt idx="1">
                  <c:v>94.1</c:v>
                </c:pt>
                <c:pt idx="2">
                  <c:v>95.8</c:v>
                </c:pt>
                <c:pt idx="3">
                  <c:v>96.8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Three_Quarter</c:v>
                </c:pt>
              </c:strCache>
            </c:strRef>
          </c:tx>
          <c:marker>
            <c:symbol val="none"/>
          </c:marker>
          <c:cat>
            <c:strRef>
              <c:f>(Sheet1!$D$27,Sheet1!$F$27,Sheet1!$H$27,Sheet1!$J$27)</c:f>
              <c:strCache>
                <c:ptCount val="4"/>
                <c:pt idx="0">
                  <c:v>Accuracy1</c:v>
                </c:pt>
                <c:pt idx="1">
                  <c:v>Accuracy2</c:v>
                </c:pt>
                <c:pt idx="2">
                  <c:v>Accuracy3</c:v>
                </c:pt>
                <c:pt idx="3">
                  <c:v>Accuracy4</c:v>
                </c:pt>
              </c:strCache>
            </c:strRef>
          </c:cat>
          <c:val>
            <c:numRef>
              <c:f>(Sheet1!$D$29,Sheet1!$F$29,Sheet1!$H$29,Sheet1!$J$29)</c:f>
              <c:numCache>
                <c:formatCode>General</c:formatCode>
                <c:ptCount val="4"/>
                <c:pt idx="0">
                  <c:v>84.6</c:v>
                </c:pt>
                <c:pt idx="1">
                  <c:v>83.6</c:v>
                </c:pt>
                <c:pt idx="2">
                  <c:v>86.9</c:v>
                </c:pt>
                <c:pt idx="3">
                  <c:v>87.8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Two_Third</c:v>
                </c:pt>
              </c:strCache>
            </c:strRef>
          </c:tx>
          <c:marker>
            <c:symbol val="none"/>
          </c:marker>
          <c:cat>
            <c:strRef>
              <c:f>(Sheet1!$D$27,Sheet1!$F$27,Sheet1!$H$27,Sheet1!$J$27)</c:f>
              <c:strCache>
                <c:ptCount val="4"/>
                <c:pt idx="0">
                  <c:v>Accuracy1</c:v>
                </c:pt>
                <c:pt idx="1">
                  <c:v>Accuracy2</c:v>
                </c:pt>
                <c:pt idx="2">
                  <c:v>Accuracy3</c:v>
                </c:pt>
                <c:pt idx="3">
                  <c:v>Accuracy4</c:v>
                </c:pt>
              </c:strCache>
            </c:strRef>
          </c:cat>
          <c:val>
            <c:numRef>
              <c:f>(Sheet1!$D$30,Sheet1!$F$30,Sheet1!$H$30,Sheet1!$J$30)</c:f>
              <c:numCache>
                <c:formatCode>General</c:formatCode>
                <c:ptCount val="4"/>
                <c:pt idx="0">
                  <c:v>83.8</c:v>
                </c:pt>
                <c:pt idx="1">
                  <c:v>86.2</c:v>
                </c:pt>
                <c:pt idx="2">
                  <c:v>87.6</c:v>
                </c:pt>
                <c:pt idx="3">
                  <c:v>87.5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Fast_Start</c:v>
                </c:pt>
              </c:strCache>
            </c:strRef>
          </c:tx>
          <c:marker>
            <c:symbol val="none"/>
          </c:marker>
          <c:cat>
            <c:strRef>
              <c:f>(Sheet1!$D$27,Sheet1!$F$27,Sheet1!$H$27,Sheet1!$J$27)</c:f>
              <c:strCache>
                <c:ptCount val="4"/>
                <c:pt idx="0">
                  <c:v>Accuracy1</c:v>
                </c:pt>
                <c:pt idx="1">
                  <c:v>Accuracy2</c:v>
                </c:pt>
                <c:pt idx="2">
                  <c:v>Accuracy3</c:v>
                </c:pt>
                <c:pt idx="3">
                  <c:v>Accuracy4</c:v>
                </c:pt>
              </c:strCache>
            </c:strRef>
          </c:cat>
          <c:val>
            <c:numRef>
              <c:f>(Sheet1!$D$31,Sheet1!$F$31,Sheet1!$H$31,Sheet1!$J$31)</c:f>
              <c:numCache>
                <c:formatCode>General</c:formatCode>
                <c:ptCount val="4"/>
                <c:pt idx="0">
                  <c:v>83.5</c:v>
                </c:pt>
                <c:pt idx="1">
                  <c:v>91.8</c:v>
                </c:pt>
                <c:pt idx="2">
                  <c:v>96.3</c:v>
                </c:pt>
                <c:pt idx="3">
                  <c:v>96.5</c:v>
                </c:pt>
              </c:numCache>
            </c:numRef>
          </c:val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Fast_End</c:v>
                </c:pt>
              </c:strCache>
            </c:strRef>
          </c:tx>
          <c:marker>
            <c:symbol val="none"/>
          </c:marker>
          <c:cat>
            <c:strRef>
              <c:f>(Sheet1!$D$27,Sheet1!$F$27,Sheet1!$H$27,Sheet1!$J$27)</c:f>
              <c:strCache>
                <c:ptCount val="4"/>
                <c:pt idx="0">
                  <c:v>Accuracy1</c:v>
                </c:pt>
                <c:pt idx="1">
                  <c:v>Accuracy2</c:v>
                </c:pt>
                <c:pt idx="2">
                  <c:v>Accuracy3</c:v>
                </c:pt>
                <c:pt idx="3">
                  <c:v>Accuracy4</c:v>
                </c:pt>
              </c:strCache>
            </c:strRef>
          </c:cat>
          <c:val>
            <c:numRef>
              <c:f>(Sheet1!$D$32,Sheet1!$F$32,Sheet1!$H$32,Sheet1!$J$32)</c:f>
              <c:numCache>
                <c:formatCode>General</c:formatCode>
                <c:ptCount val="4"/>
                <c:pt idx="0">
                  <c:v>83.3</c:v>
                </c:pt>
                <c:pt idx="1">
                  <c:v>85.8</c:v>
                </c:pt>
                <c:pt idx="2">
                  <c:v>87</c:v>
                </c:pt>
                <c:pt idx="3">
                  <c:v>87</c:v>
                </c:pt>
              </c:numCache>
            </c:numRef>
          </c:val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Linear_Open</c:v>
                </c:pt>
              </c:strCache>
            </c:strRef>
          </c:tx>
          <c:marker>
            <c:symbol val="none"/>
          </c:marker>
          <c:cat>
            <c:strRef>
              <c:f>(Sheet1!$D$27,Sheet1!$F$27,Sheet1!$H$27,Sheet1!$J$27)</c:f>
              <c:strCache>
                <c:ptCount val="4"/>
                <c:pt idx="0">
                  <c:v>Accuracy1</c:v>
                </c:pt>
                <c:pt idx="1">
                  <c:v>Accuracy2</c:v>
                </c:pt>
                <c:pt idx="2">
                  <c:v>Accuracy3</c:v>
                </c:pt>
                <c:pt idx="3">
                  <c:v>Accuracy4</c:v>
                </c:pt>
              </c:strCache>
            </c:strRef>
          </c:cat>
          <c:val>
            <c:numRef>
              <c:f>(Sheet1!$D$33,Sheet1!$F$33,Sheet1!$H$33,Sheet1!$J$33)</c:f>
              <c:numCache>
                <c:formatCode>General</c:formatCode>
                <c:ptCount val="4"/>
                <c:pt idx="0">
                  <c:v>95</c:v>
                </c:pt>
                <c:pt idx="1">
                  <c:v>95.5</c:v>
                </c:pt>
                <c:pt idx="2">
                  <c:v>97.2</c:v>
                </c:pt>
                <c:pt idx="3">
                  <c:v>97.4</c:v>
                </c:pt>
              </c:numCache>
            </c:numRef>
          </c:val>
        </c:ser>
        <c:marker val="1"/>
        <c:axId val="147380480"/>
        <c:axId val="147591168"/>
      </c:lineChart>
      <c:catAx>
        <c:axId val="147380480"/>
        <c:scaling>
          <c:orientation val="minMax"/>
        </c:scaling>
        <c:axPos val="b"/>
        <c:tickLblPos val="nextTo"/>
        <c:crossAx val="147591168"/>
        <c:crosses val="autoZero"/>
        <c:auto val="1"/>
        <c:lblAlgn val="ctr"/>
        <c:lblOffset val="100"/>
      </c:catAx>
      <c:valAx>
        <c:axId val="147591168"/>
        <c:scaling>
          <c:orientation val="minMax"/>
        </c:scaling>
        <c:axPos val="l"/>
        <c:majorGridlines/>
        <c:numFmt formatCode="General" sourceLinked="1"/>
        <c:tickLblPos val="nextTo"/>
        <c:crossAx val="147380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Sheet1!$C$65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Sheet1!$B$66:$B$89</c:f>
              <c:numCache>
                <c:formatCode>General</c:formatCode>
                <c:ptCount val="24"/>
                <c:pt idx="0">
                  <c:v>0.48958333333333331</c:v>
                </c:pt>
                <c:pt idx="1">
                  <c:v>0.64236111111111116</c:v>
                </c:pt>
                <c:pt idx="2">
                  <c:v>0.65625</c:v>
                </c:pt>
                <c:pt idx="3">
                  <c:v>0.88888888888888884</c:v>
                </c:pt>
                <c:pt idx="4">
                  <c:v>0.18402777777777779</c:v>
                </c:pt>
                <c:pt idx="5">
                  <c:v>0.3611111111111111</c:v>
                </c:pt>
                <c:pt idx="6">
                  <c:v>0.55555555555555558</c:v>
                </c:pt>
                <c:pt idx="7">
                  <c:v>0.3888888888888889</c:v>
                </c:pt>
                <c:pt idx="8">
                  <c:v>0.22222222222222221</c:v>
                </c:pt>
                <c:pt idx="9">
                  <c:v>0.15277777777777779</c:v>
                </c:pt>
                <c:pt idx="10">
                  <c:v>0.34722222222222221</c:v>
                </c:pt>
                <c:pt idx="11">
                  <c:v>0.33333333333333331</c:v>
                </c:pt>
                <c:pt idx="12">
                  <c:v>0.53819444444444442</c:v>
                </c:pt>
                <c:pt idx="13">
                  <c:v>0.21875</c:v>
                </c:pt>
                <c:pt idx="14">
                  <c:v>6.9444444444444448E-2</c:v>
                </c:pt>
                <c:pt idx="15">
                  <c:v>0.125</c:v>
                </c:pt>
                <c:pt idx="16">
                  <c:v>0.875</c:v>
                </c:pt>
                <c:pt idx="17">
                  <c:v>0.15625</c:v>
                </c:pt>
                <c:pt idx="18">
                  <c:v>0.53125</c:v>
                </c:pt>
                <c:pt idx="19">
                  <c:v>0.1111111111111111</c:v>
                </c:pt>
                <c:pt idx="20">
                  <c:v>2.0833333333333329E-2</c:v>
                </c:pt>
                <c:pt idx="21">
                  <c:v>9.7222222222222224E-2</c:v>
                </c:pt>
                <c:pt idx="22">
                  <c:v>1</c:v>
                </c:pt>
                <c:pt idx="23">
                  <c:v>0.29166666666666669</c:v>
                </c:pt>
              </c:numCache>
            </c:numRef>
          </c:xVal>
          <c:yVal>
            <c:numRef>
              <c:f>Sheet1!$C$66:$C$89</c:f>
              <c:numCache>
                <c:formatCode>General</c:formatCode>
                <c:ptCount val="24"/>
                <c:pt idx="0">
                  <c:v>83.7</c:v>
                </c:pt>
                <c:pt idx="1">
                  <c:v>84.6</c:v>
                </c:pt>
                <c:pt idx="2">
                  <c:v>83.8</c:v>
                </c:pt>
                <c:pt idx="3">
                  <c:v>83.5</c:v>
                </c:pt>
                <c:pt idx="4">
                  <c:v>83.3</c:v>
                </c:pt>
                <c:pt idx="5">
                  <c:v>95</c:v>
                </c:pt>
                <c:pt idx="6">
                  <c:v>94.1</c:v>
                </c:pt>
                <c:pt idx="7">
                  <c:v>83.6</c:v>
                </c:pt>
                <c:pt idx="8">
                  <c:v>86.2</c:v>
                </c:pt>
                <c:pt idx="9">
                  <c:v>91.8</c:v>
                </c:pt>
                <c:pt idx="10">
                  <c:v>85.8</c:v>
                </c:pt>
                <c:pt idx="11">
                  <c:v>95.5</c:v>
                </c:pt>
                <c:pt idx="12">
                  <c:v>95.8</c:v>
                </c:pt>
                <c:pt idx="13">
                  <c:v>86.9</c:v>
                </c:pt>
                <c:pt idx="14">
                  <c:v>87.6</c:v>
                </c:pt>
                <c:pt idx="15">
                  <c:v>96.3</c:v>
                </c:pt>
                <c:pt idx="16">
                  <c:v>87</c:v>
                </c:pt>
                <c:pt idx="17">
                  <c:v>97.2</c:v>
                </c:pt>
                <c:pt idx="18">
                  <c:v>96.8</c:v>
                </c:pt>
                <c:pt idx="19">
                  <c:v>87.8</c:v>
                </c:pt>
                <c:pt idx="20">
                  <c:v>87.5</c:v>
                </c:pt>
                <c:pt idx="21">
                  <c:v>96.5</c:v>
                </c:pt>
                <c:pt idx="22">
                  <c:v>87</c:v>
                </c:pt>
                <c:pt idx="23">
                  <c:v>97.4</c:v>
                </c:pt>
              </c:numCache>
            </c:numRef>
          </c:yVal>
        </c:ser>
        <c:axId val="147619840"/>
        <c:axId val="147621760"/>
      </c:scatterChart>
      <c:valAx>
        <c:axId val="147619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Gradient Change (normalised)</a:t>
                </a:r>
              </a:p>
            </c:rich>
          </c:tx>
          <c:layout/>
        </c:title>
        <c:numFmt formatCode="General" sourceLinked="1"/>
        <c:tickLblPos val="nextTo"/>
        <c:crossAx val="147621760"/>
        <c:crosses val="autoZero"/>
        <c:crossBetween val="midCat"/>
      </c:valAx>
      <c:valAx>
        <c:axId val="147621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147619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US"/>
              <a:t>Acc1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Sheet1!$C$56</c:f>
              <c:strCache>
                <c:ptCount val="1"/>
                <c:pt idx="0">
                  <c:v>Acc1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Sheet1!$B$57:$B$62</c:f>
              <c:numCache>
                <c:formatCode>General</c:formatCode>
                <c:ptCount val="6"/>
                <c:pt idx="0">
                  <c:v>141</c:v>
                </c:pt>
                <c:pt idx="1">
                  <c:v>185</c:v>
                </c:pt>
                <c:pt idx="2">
                  <c:v>189</c:v>
                </c:pt>
                <c:pt idx="3">
                  <c:v>256</c:v>
                </c:pt>
                <c:pt idx="4">
                  <c:v>53</c:v>
                </c:pt>
                <c:pt idx="5">
                  <c:v>104</c:v>
                </c:pt>
              </c:numCache>
            </c:numRef>
          </c:xVal>
          <c:yVal>
            <c:numRef>
              <c:f>Sheet1!$C$57:$C$62</c:f>
              <c:numCache>
                <c:formatCode>General</c:formatCode>
                <c:ptCount val="6"/>
                <c:pt idx="0">
                  <c:v>83.7</c:v>
                </c:pt>
                <c:pt idx="1">
                  <c:v>84.6</c:v>
                </c:pt>
                <c:pt idx="2">
                  <c:v>83.8</c:v>
                </c:pt>
                <c:pt idx="3">
                  <c:v>83.5</c:v>
                </c:pt>
                <c:pt idx="4">
                  <c:v>83.3</c:v>
                </c:pt>
                <c:pt idx="5">
                  <c:v>95</c:v>
                </c:pt>
              </c:numCache>
            </c:numRef>
          </c:yVal>
        </c:ser>
        <c:axId val="147661568"/>
        <c:axId val="147663104"/>
      </c:scatterChart>
      <c:valAx>
        <c:axId val="147661568"/>
        <c:scaling>
          <c:orientation val="minMax"/>
        </c:scaling>
        <c:axPos val="b"/>
        <c:numFmt formatCode="General" sourceLinked="1"/>
        <c:tickLblPos val="nextTo"/>
        <c:crossAx val="147663104"/>
        <c:crosses val="autoZero"/>
        <c:crossBetween val="midCat"/>
      </c:valAx>
      <c:valAx>
        <c:axId val="147663104"/>
        <c:scaling>
          <c:orientation val="minMax"/>
        </c:scaling>
        <c:axPos val="l"/>
        <c:majorGridlines/>
        <c:numFmt formatCode="General" sourceLinked="1"/>
        <c:tickLblPos val="nextTo"/>
        <c:crossAx val="14766156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Sheet1!$E$56</c:f>
              <c:strCache>
                <c:ptCount val="1"/>
                <c:pt idx="0">
                  <c:v>Acc2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Sheet1!$D$57:$D$62</c:f>
              <c:numCache>
                <c:formatCode>General</c:formatCode>
                <c:ptCount val="6"/>
                <c:pt idx="0">
                  <c:v>160</c:v>
                </c:pt>
                <c:pt idx="1">
                  <c:v>112</c:v>
                </c:pt>
                <c:pt idx="2">
                  <c:v>64</c:v>
                </c:pt>
                <c:pt idx="3">
                  <c:v>44</c:v>
                </c:pt>
                <c:pt idx="4">
                  <c:v>100</c:v>
                </c:pt>
                <c:pt idx="5">
                  <c:v>96</c:v>
                </c:pt>
              </c:numCache>
            </c:numRef>
          </c:xVal>
          <c:yVal>
            <c:numRef>
              <c:f>Sheet1!$E$57:$E$62</c:f>
              <c:numCache>
                <c:formatCode>General</c:formatCode>
                <c:ptCount val="6"/>
                <c:pt idx="0">
                  <c:v>94.1</c:v>
                </c:pt>
                <c:pt idx="1">
                  <c:v>83.6</c:v>
                </c:pt>
                <c:pt idx="2">
                  <c:v>86.2</c:v>
                </c:pt>
                <c:pt idx="3">
                  <c:v>91.8</c:v>
                </c:pt>
                <c:pt idx="4">
                  <c:v>85.8</c:v>
                </c:pt>
                <c:pt idx="5">
                  <c:v>95.5</c:v>
                </c:pt>
              </c:numCache>
            </c:numRef>
          </c:yVal>
        </c:ser>
        <c:axId val="147678720"/>
        <c:axId val="147680256"/>
      </c:scatterChart>
      <c:valAx>
        <c:axId val="147678720"/>
        <c:scaling>
          <c:orientation val="minMax"/>
        </c:scaling>
        <c:axPos val="b"/>
        <c:numFmt formatCode="General" sourceLinked="1"/>
        <c:tickLblPos val="nextTo"/>
        <c:crossAx val="147680256"/>
        <c:crosses val="autoZero"/>
        <c:crossBetween val="midCat"/>
      </c:valAx>
      <c:valAx>
        <c:axId val="147680256"/>
        <c:scaling>
          <c:orientation val="minMax"/>
        </c:scaling>
        <c:axPos val="l"/>
        <c:majorGridlines/>
        <c:numFmt formatCode="General" sourceLinked="1"/>
        <c:tickLblPos val="nextTo"/>
        <c:crossAx val="14767872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Sheet1!$G$56</c:f>
              <c:strCache>
                <c:ptCount val="1"/>
                <c:pt idx="0">
                  <c:v>Acc3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Sheet1!$F$57:$F$62</c:f>
              <c:numCache>
                <c:formatCode>General</c:formatCode>
                <c:ptCount val="6"/>
                <c:pt idx="0">
                  <c:v>155</c:v>
                </c:pt>
                <c:pt idx="1">
                  <c:v>63</c:v>
                </c:pt>
                <c:pt idx="2">
                  <c:v>20</c:v>
                </c:pt>
                <c:pt idx="3">
                  <c:v>36</c:v>
                </c:pt>
                <c:pt idx="4">
                  <c:v>252</c:v>
                </c:pt>
                <c:pt idx="5">
                  <c:v>45</c:v>
                </c:pt>
              </c:numCache>
            </c:numRef>
          </c:xVal>
          <c:yVal>
            <c:numRef>
              <c:f>Sheet1!$G$57:$G$62</c:f>
              <c:numCache>
                <c:formatCode>General</c:formatCode>
                <c:ptCount val="6"/>
                <c:pt idx="0">
                  <c:v>95.8</c:v>
                </c:pt>
                <c:pt idx="1">
                  <c:v>86.9</c:v>
                </c:pt>
                <c:pt idx="2">
                  <c:v>87.6</c:v>
                </c:pt>
                <c:pt idx="3">
                  <c:v>96.3</c:v>
                </c:pt>
                <c:pt idx="4">
                  <c:v>87</c:v>
                </c:pt>
                <c:pt idx="5">
                  <c:v>97.2</c:v>
                </c:pt>
              </c:numCache>
            </c:numRef>
          </c:yVal>
        </c:ser>
        <c:axId val="147716352"/>
        <c:axId val="167378944"/>
      </c:scatterChart>
      <c:valAx>
        <c:axId val="147716352"/>
        <c:scaling>
          <c:orientation val="minMax"/>
        </c:scaling>
        <c:axPos val="b"/>
        <c:numFmt formatCode="General" sourceLinked="1"/>
        <c:tickLblPos val="nextTo"/>
        <c:crossAx val="167378944"/>
        <c:crosses val="autoZero"/>
        <c:crossBetween val="midCat"/>
      </c:valAx>
      <c:valAx>
        <c:axId val="167378944"/>
        <c:scaling>
          <c:orientation val="minMax"/>
        </c:scaling>
        <c:axPos val="l"/>
        <c:majorGridlines/>
        <c:numFmt formatCode="General" sourceLinked="1"/>
        <c:tickLblPos val="nextTo"/>
        <c:crossAx val="14771635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Sheet1!$I$56</c:f>
              <c:strCache>
                <c:ptCount val="1"/>
                <c:pt idx="0">
                  <c:v>Acc4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Sheet1!$H$57:$H$62</c:f>
              <c:numCache>
                <c:formatCode>General</c:formatCode>
                <c:ptCount val="6"/>
                <c:pt idx="0">
                  <c:v>153</c:v>
                </c:pt>
                <c:pt idx="1">
                  <c:v>32</c:v>
                </c:pt>
                <c:pt idx="2">
                  <c:v>5.9999999999999982</c:v>
                </c:pt>
                <c:pt idx="3">
                  <c:v>28</c:v>
                </c:pt>
                <c:pt idx="4">
                  <c:v>288</c:v>
                </c:pt>
                <c:pt idx="5">
                  <c:v>84</c:v>
                </c:pt>
              </c:numCache>
            </c:numRef>
          </c:xVal>
          <c:yVal>
            <c:numRef>
              <c:f>Sheet1!$I$57:$I$62</c:f>
              <c:numCache>
                <c:formatCode>General</c:formatCode>
                <c:ptCount val="6"/>
                <c:pt idx="0">
                  <c:v>96.8</c:v>
                </c:pt>
                <c:pt idx="1">
                  <c:v>87.8</c:v>
                </c:pt>
                <c:pt idx="2">
                  <c:v>87.5</c:v>
                </c:pt>
                <c:pt idx="3">
                  <c:v>96.5</c:v>
                </c:pt>
                <c:pt idx="4">
                  <c:v>87</c:v>
                </c:pt>
                <c:pt idx="5">
                  <c:v>97.4</c:v>
                </c:pt>
              </c:numCache>
            </c:numRef>
          </c:yVal>
        </c:ser>
        <c:axId val="167398400"/>
        <c:axId val="167408384"/>
      </c:scatterChart>
      <c:valAx>
        <c:axId val="167398400"/>
        <c:scaling>
          <c:orientation val="minMax"/>
        </c:scaling>
        <c:axPos val="b"/>
        <c:numFmt formatCode="General" sourceLinked="1"/>
        <c:tickLblPos val="nextTo"/>
        <c:crossAx val="167408384"/>
        <c:crosses val="autoZero"/>
        <c:crossBetween val="midCat"/>
      </c:valAx>
      <c:valAx>
        <c:axId val="167408384"/>
        <c:scaling>
          <c:orientation val="minMax"/>
        </c:scaling>
        <c:axPos val="l"/>
        <c:majorGridlines/>
        <c:numFmt formatCode="General" sourceLinked="1"/>
        <c:tickLblPos val="nextTo"/>
        <c:crossAx val="16739840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0</xdr:rowOff>
    </xdr:from>
    <xdr:to>
      <xdr:col>19</xdr:col>
      <xdr:colOff>19050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38</xdr:row>
      <xdr:rowOff>142875</xdr:rowOff>
    </xdr:from>
    <xdr:to>
      <xdr:col>5</xdr:col>
      <xdr:colOff>514350</xdr:colOff>
      <xdr:row>53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69</xdr:row>
      <xdr:rowOff>19050</xdr:rowOff>
    </xdr:from>
    <xdr:to>
      <xdr:col>9</xdr:col>
      <xdr:colOff>581025</xdr:colOff>
      <xdr:row>83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51</xdr:row>
      <xdr:rowOff>13606</xdr:rowOff>
    </xdr:from>
    <xdr:to>
      <xdr:col>12</xdr:col>
      <xdr:colOff>517071</xdr:colOff>
      <xdr:row>59</xdr:row>
      <xdr:rowOff>40821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585107</xdr:colOff>
      <xdr:row>51</xdr:row>
      <xdr:rowOff>0</xdr:rowOff>
    </xdr:from>
    <xdr:to>
      <xdr:col>17</xdr:col>
      <xdr:colOff>81643</xdr:colOff>
      <xdr:row>59</xdr:row>
      <xdr:rowOff>54429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176893</xdr:colOff>
      <xdr:row>59</xdr:row>
      <xdr:rowOff>176893</xdr:rowOff>
    </xdr:from>
    <xdr:to>
      <xdr:col>12</xdr:col>
      <xdr:colOff>503463</xdr:colOff>
      <xdr:row>68</xdr:row>
      <xdr:rowOff>13607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13608</xdr:colOff>
      <xdr:row>60</xdr:row>
      <xdr:rowOff>13608</xdr:rowOff>
    </xdr:from>
    <xdr:to>
      <xdr:col>17</xdr:col>
      <xdr:colOff>40822</xdr:colOff>
      <xdr:row>68</xdr:row>
      <xdr:rowOff>40821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Convolution_Gradients" displayName="Convolution_Gradients" ref="A16:M23" totalsRowShown="0">
  <autoFilter ref="A16:M23">
    <filterColumn colId="2"/>
  </autoFilter>
  <tableColumns count="13">
    <tableColumn id="1" name="Stack Type"/>
    <tableColumn id="2" name="Initial">
      <calculatedColumnFormula>28*28</calculatedColumnFormula>
    </tableColumn>
    <tableColumn id="13" name="Initialpx" dataDxfId="17">
      <calculatedColumnFormula>[Initial]^2</calculatedColumnFormula>
    </tableColumn>
    <tableColumn id="3" name="L1"/>
    <tableColumn id="4" name="L1px" dataDxfId="16">
      <calculatedColumnFormula>[L1]^2</calculatedColumnFormula>
    </tableColumn>
    <tableColumn id="5" name="L2"/>
    <tableColumn id="6" name="L2px" dataDxfId="15">
      <calculatedColumnFormula>[L2]^2</calculatedColumnFormula>
    </tableColumn>
    <tableColumn id="7" name="L3"/>
    <tableColumn id="8" name="L3px" dataDxfId="14">
      <calculatedColumnFormula>[L3]^2</calculatedColumnFormula>
    </tableColumn>
    <tableColumn id="9" name="L4"/>
    <tableColumn id="10" name="L4px" dataDxfId="13">
      <calculatedColumnFormula>[L4]^2</calculatedColumnFormula>
    </tableColumn>
    <tableColumn id="11" name="L5"/>
    <tableColumn id="12" name="L5px" dataDxfId="12">
      <calculatedColumnFormula>[L5]^2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Layer_Results" displayName="Layer_Results" ref="A27:K33" totalsRowShown="0">
  <autoFilter ref="A27:K33">
    <filterColumn colId="2"/>
    <filterColumn colId="4"/>
    <filterColumn colId="6"/>
    <filterColumn colId="7"/>
    <filterColumn colId="8"/>
    <filterColumn colId="9"/>
    <filterColumn colId="10"/>
  </autoFilter>
  <tableColumns count="11">
    <tableColumn id="1" name="Stack Type" dataDxfId="11"/>
    <tableColumn id="2" name="lr"/>
    <tableColumn id="17" name="Time" dataDxfId="10"/>
    <tableColumn id="3" name="Accuracy1"/>
    <tableColumn id="12" name="Loss1"/>
    <tableColumn id="4" name="Accuracy2"/>
    <tableColumn id="18" name="Loss2"/>
    <tableColumn id="19" name="Accuracy3"/>
    <tableColumn id="20" name="Loss3"/>
    <tableColumn id="21" name="Accuracy4"/>
    <tableColumn id="22" name="Loss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radient_vs_Accuracy" displayName="Gradient_vs_Accuracy" ref="A56:I62" totalsRowShown="0">
  <autoFilter ref="A56:I62">
    <filterColumn colId="5"/>
    <filterColumn colId="6"/>
    <filterColumn colId="7"/>
    <filterColumn colId="8"/>
  </autoFilter>
  <tableColumns count="9">
    <tableColumn id="1" name="Performance" dataDxfId="9"/>
    <tableColumn id="2" name="Step1" dataDxfId="8">
      <calculatedColumnFormula>INDEX(Convolution_Gradients[L1px], ROW()-ROW(Gradient_vs_Accuracy[]) +1)- INDEX(Convolution_Gradients[L2px],  ROW()-ROW(Gradient_vs_Accuracy[]) +1)</calculatedColumnFormula>
    </tableColumn>
    <tableColumn id="3" name="Acc1" dataDxfId="7">
      <calculatedColumnFormula>INDEX(Layer_Results[Accuracy1], ROW()-ROW(Gradient_vs_Accuracy[]) +1)</calculatedColumnFormula>
    </tableColumn>
    <tableColumn id="4" name="Step2" dataDxfId="6">
      <calculatedColumnFormula>INDEX(Convolution_Gradients[L2px], ROW()-ROW(Gradient_vs_Accuracy[]) +1)- INDEX(Convolution_Gradients[L3px],  ROW()-ROW(Gradient_vs_Accuracy[]) +1)</calculatedColumnFormula>
    </tableColumn>
    <tableColumn id="5" name="Acc2" dataDxfId="5">
      <calculatedColumnFormula>INDEX(Layer_Results[Accuracy2], ROW()-ROW(Gradient_vs_Accuracy[]) +1)</calculatedColumnFormula>
    </tableColumn>
    <tableColumn id="6" name="Step3" dataDxfId="4">
      <calculatedColumnFormula>INDEX(Convolution_Gradients[L3px], ROW()-ROW(Gradient_vs_Accuracy[]) +1)- INDEX(Convolution_Gradients[L4px],  ROW()-ROW(Gradient_vs_Accuracy[]) +1)</calculatedColumnFormula>
    </tableColumn>
    <tableColumn id="7" name="Acc3" dataDxfId="3">
      <calculatedColumnFormula>INDEX(Layer_Results[Accuracy3], ROW()-ROW(Gradient_vs_Accuracy[]) +1)</calculatedColumnFormula>
    </tableColumn>
    <tableColumn id="8" name="Step4" dataDxfId="2">
      <calculatedColumnFormula>INDEX(Convolution_Gradients[L4px], ROW()-ROW(Gradient_vs_Accuracy[]) +1)- INDEX(Convolution_Gradients[L5px],  ROW()-ROW(Gradient_vs_Accuracy[]) +1)</calculatedColumnFormula>
    </tableColumn>
    <tableColumn id="9" name="Acc4" dataDxfId="1">
      <calculatedColumnFormula>INDEX(Layer_Results[Accuracy4], ROW()-ROW(Gradient_vs_Accuracy[]) +1)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GradvAccPlot" displayName="GradvAccPlot" ref="A65:C89" totalsRowShown="0">
  <autoFilter ref="A65:C89">
    <filterColumn colId="1"/>
  </autoFilter>
  <tableColumns count="3">
    <tableColumn id="1" name="Gradient Change"/>
    <tableColumn id="3" name="Gradient Normalised" dataDxfId="0">
      <calculatedColumnFormula>[Gradient Change]/MAX([Gradient Change])</calculatedColumnFormula>
    </tableColumn>
    <tableColumn id="2" name="Accura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0" sqref="G20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abSelected="1" topLeftCell="A11" zoomScale="85" zoomScaleNormal="85" workbookViewId="0">
      <selection activeCell="L24" sqref="L24"/>
    </sheetView>
  </sheetViews>
  <sheetFormatPr defaultRowHeight="15"/>
  <cols>
    <col min="1" max="1" width="18" customWidth="1"/>
    <col min="2" max="2" width="12.85546875" customWidth="1"/>
    <col min="3" max="3" width="12.28515625" customWidth="1"/>
    <col min="4" max="4" width="12.42578125" customWidth="1"/>
    <col min="5" max="5" width="12.5703125" customWidth="1"/>
    <col min="7" max="7" width="8.85546875" customWidth="1"/>
    <col min="8" max="8" width="11.28515625" customWidth="1"/>
    <col min="10" max="10" width="12" customWidth="1"/>
    <col min="12" max="12" width="9.28515625" customWidth="1"/>
  </cols>
  <sheetData>
    <row r="1" spans="1:13">
      <c r="A1" t="s">
        <v>2</v>
      </c>
    </row>
    <row r="2" spans="1:13">
      <c r="A2" t="s">
        <v>3</v>
      </c>
    </row>
    <row r="3" spans="1:13">
      <c r="A3" t="s">
        <v>0</v>
      </c>
      <c r="D3" t="s">
        <v>5</v>
      </c>
    </row>
    <row r="4" spans="1:13">
      <c r="A4" t="s">
        <v>1</v>
      </c>
      <c r="D4" t="s">
        <v>6</v>
      </c>
    </row>
    <row r="5" spans="1:13">
      <c r="A5" t="s">
        <v>0</v>
      </c>
      <c r="D5" t="s">
        <v>7</v>
      </c>
    </row>
    <row r="6" spans="1:13">
      <c r="A6" t="s">
        <v>1</v>
      </c>
    </row>
    <row r="7" spans="1:13">
      <c r="A7" t="s">
        <v>0</v>
      </c>
      <c r="D7" s="1" t="s">
        <v>12</v>
      </c>
    </row>
    <row r="8" spans="1:13">
      <c r="A8" t="s">
        <v>1</v>
      </c>
      <c r="D8" t="s">
        <v>8</v>
      </c>
    </row>
    <row r="9" spans="1:13">
      <c r="A9" t="s">
        <v>0</v>
      </c>
      <c r="D9" t="s">
        <v>9</v>
      </c>
    </row>
    <row r="10" spans="1:13">
      <c r="A10" t="s">
        <v>1</v>
      </c>
      <c r="D10" t="s">
        <v>11</v>
      </c>
    </row>
    <row r="11" spans="1:13">
      <c r="A11" t="s">
        <v>0</v>
      </c>
      <c r="D11" t="s">
        <v>10</v>
      </c>
    </row>
    <row r="12" spans="1:13">
      <c r="A12" t="s">
        <v>1</v>
      </c>
      <c r="D12" t="s">
        <v>40</v>
      </c>
      <c r="G12" t="s">
        <v>41</v>
      </c>
    </row>
    <row r="13" spans="1:13">
      <c r="A13" t="s">
        <v>4</v>
      </c>
      <c r="G13" t="s">
        <v>42</v>
      </c>
    </row>
    <row r="16" spans="1:13">
      <c r="A16" t="s">
        <v>14</v>
      </c>
      <c r="B16" t="s">
        <v>15</v>
      </c>
      <c r="C16" t="s">
        <v>16</v>
      </c>
      <c r="D16" t="s">
        <v>46</v>
      </c>
      <c r="E16" t="s">
        <v>47</v>
      </c>
      <c r="F16" t="s">
        <v>48</v>
      </c>
      <c r="G16" t="s">
        <v>49</v>
      </c>
      <c r="H16" t="s">
        <v>50</v>
      </c>
      <c r="I16" t="s">
        <v>51</v>
      </c>
      <c r="J16" t="s">
        <v>52</v>
      </c>
      <c r="K16" t="s">
        <v>53</v>
      </c>
      <c r="L16" t="s">
        <v>54</v>
      </c>
      <c r="M16" t="s">
        <v>55</v>
      </c>
    </row>
    <row r="17" spans="1:19">
      <c r="A17" t="s">
        <v>31</v>
      </c>
      <c r="B17">
        <v>28</v>
      </c>
      <c r="C17" s="3">
        <f>[Initial]^2</f>
        <v>784</v>
      </c>
      <c r="D17">
        <v>25</v>
      </c>
      <c r="E17" s="3">
        <f>[L1]^2</f>
        <v>625</v>
      </c>
      <c r="F17" s="2">
        <v>22</v>
      </c>
      <c r="G17" s="3">
        <f>[L2]^2</f>
        <v>484</v>
      </c>
      <c r="H17" s="2">
        <v>18</v>
      </c>
      <c r="I17" s="3">
        <f>[L3]^2</f>
        <v>324</v>
      </c>
      <c r="J17" s="2">
        <v>13</v>
      </c>
      <c r="K17" s="3">
        <f>[L4]^2</f>
        <v>169</v>
      </c>
      <c r="L17" s="2">
        <v>4</v>
      </c>
      <c r="M17" s="3">
        <f>[L5]^2</f>
        <v>16</v>
      </c>
      <c r="O17" t="s">
        <v>22</v>
      </c>
      <c r="S17" t="s">
        <v>29</v>
      </c>
    </row>
    <row r="18" spans="1:19">
      <c r="A18" t="s">
        <v>17</v>
      </c>
      <c r="B18">
        <v>28</v>
      </c>
      <c r="C18" s="3">
        <f>[Initial]^2</f>
        <v>784</v>
      </c>
      <c r="D18">
        <v>21</v>
      </c>
      <c r="E18" s="3">
        <f>[L1]^2</f>
        <v>441</v>
      </c>
      <c r="F18" s="2">
        <v>16</v>
      </c>
      <c r="G18" s="3">
        <f>[L2]^2</f>
        <v>256</v>
      </c>
      <c r="H18" s="2">
        <v>12</v>
      </c>
      <c r="I18" s="3">
        <f>[L3]^2</f>
        <v>144</v>
      </c>
      <c r="J18" s="2">
        <v>9</v>
      </c>
      <c r="K18" s="3">
        <f>[L4]^2</f>
        <v>81</v>
      </c>
      <c r="L18" s="2">
        <v>7</v>
      </c>
      <c r="M18" s="3">
        <f>[L5]^2</f>
        <v>49</v>
      </c>
      <c r="O18" t="s">
        <v>20</v>
      </c>
    </row>
    <row r="19" spans="1:19">
      <c r="A19" t="s">
        <v>23</v>
      </c>
      <c r="B19">
        <v>28</v>
      </c>
      <c r="C19" s="3">
        <f>[Initial]^2</f>
        <v>784</v>
      </c>
      <c r="D19">
        <v>17</v>
      </c>
      <c r="E19" s="3">
        <f>[L1]^2</f>
        <v>289</v>
      </c>
      <c r="F19" s="2">
        <v>10</v>
      </c>
      <c r="G19" s="3">
        <f>[L2]^2</f>
        <v>100</v>
      </c>
      <c r="H19" s="2">
        <v>6</v>
      </c>
      <c r="I19" s="3">
        <f>[L3]^2</f>
        <v>36</v>
      </c>
      <c r="J19" s="2">
        <v>4</v>
      </c>
      <c r="K19" s="3">
        <f>[L4]^2</f>
        <v>16</v>
      </c>
      <c r="L19" s="2">
        <f>SQRT(10)</f>
        <v>3.1622776601683795</v>
      </c>
      <c r="M19" s="3">
        <f>[L5]^2</f>
        <v>10.000000000000002</v>
      </c>
      <c r="O19" t="s">
        <v>21</v>
      </c>
      <c r="S19" s="1" t="s">
        <v>45</v>
      </c>
    </row>
    <row r="20" spans="1:19">
      <c r="A20" t="s">
        <v>18</v>
      </c>
      <c r="B20">
        <v>28</v>
      </c>
      <c r="C20" s="3">
        <f>[Initial]^2</f>
        <v>784</v>
      </c>
      <c r="D20">
        <v>20</v>
      </c>
      <c r="E20" s="3">
        <f>[L1]^2</f>
        <v>400</v>
      </c>
      <c r="F20" s="2">
        <v>12</v>
      </c>
      <c r="G20" s="3">
        <f>[L2]^2</f>
        <v>144</v>
      </c>
      <c r="H20" s="2">
        <v>10</v>
      </c>
      <c r="I20" s="3">
        <f>[L3]^2</f>
        <v>100</v>
      </c>
      <c r="J20" s="2">
        <v>8</v>
      </c>
      <c r="K20" s="3">
        <f>[L4]^2</f>
        <v>64</v>
      </c>
      <c r="L20" s="2">
        <v>6</v>
      </c>
      <c r="M20" s="3">
        <f>[L5]^2</f>
        <v>36</v>
      </c>
      <c r="O20" t="s">
        <v>26</v>
      </c>
    </row>
    <row r="21" spans="1:19">
      <c r="A21" s="4" t="s">
        <v>19</v>
      </c>
      <c r="B21" s="4">
        <v>28</v>
      </c>
      <c r="C21" s="5">
        <f>[Initial]^2</f>
        <v>784</v>
      </c>
      <c r="D21" s="4">
        <v>27</v>
      </c>
      <c r="E21" s="5">
        <f>[L1]^2</f>
        <v>729</v>
      </c>
      <c r="F21" s="4">
        <v>26</v>
      </c>
      <c r="G21" s="6">
        <f>[L2]^2</f>
        <v>676</v>
      </c>
      <c r="H21" s="4">
        <v>24</v>
      </c>
      <c r="I21" s="6">
        <f>[L3]^2</f>
        <v>576</v>
      </c>
      <c r="J21" s="4">
        <v>18</v>
      </c>
      <c r="K21" s="6">
        <f>[L4]^2</f>
        <v>324</v>
      </c>
      <c r="L21" s="4">
        <v>6</v>
      </c>
      <c r="M21" s="6">
        <f>[L5]^2</f>
        <v>36</v>
      </c>
      <c r="O21" t="s">
        <v>27</v>
      </c>
    </row>
    <row r="22" spans="1:19">
      <c r="A22" s="4" t="s">
        <v>30</v>
      </c>
      <c r="B22" s="4">
        <v>28</v>
      </c>
      <c r="C22" s="5">
        <f>[Initial]^2</f>
        <v>784</v>
      </c>
      <c r="D22" s="4">
        <v>27</v>
      </c>
      <c r="E22" s="5">
        <f>[L1]^2</f>
        <v>729</v>
      </c>
      <c r="F22" s="4">
        <v>25</v>
      </c>
      <c r="G22" s="6">
        <f>[L2]^2</f>
        <v>625</v>
      </c>
      <c r="H22" s="4">
        <v>23</v>
      </c>
      <c r="I22" s="6">
        <f>[L3]^2</f>
        <v>529</v>
      </c>
      <c r="J22" s="4">
        <v>22</v>
      </c>
      <c r="K22" s="6">
        <f>[L4]^2</f>
        <v>484</v>
      </c>
      <c r="L22" s="4">
        <v>20</v>
      </c>
      <c r="M22" s="6">
        <f>[L5]^2</f>
        <v>400</v>
      </c>
      <c r="O22" t="s">
        <v>32</v>
      </c>
      <c r="S22" t="s">
        <v>28</v>
      </c>
    </row>
    <row r="23" spans="1:19">
      <c r="A23" s="4"/>
      <c r="B23" s="4"/>
      <c r="C23" s="5"/>
      <c r="D23" s="4"/>
      <c r="E23" s="5"/>
      <c r="F23" s="4"/>
      <c r="G23" s="6"/>
      <c r="H23" s="4"/>
      <c r="I23" s="6"/>
      <c r="J23" s="4"/>
      <c r="K23" s="6"/>
      <c r="L23" s="4"/>
      <c r="M23" s="6"/>
    </row>
    <row r="25" spans="1:19">
      <c r="A25" t="s">
        <v>44</v>
      </c>
    </row>
    <row r="27" spans="1:19">
      <c r="A27" t="s">
        <v>14</v>
      </c>
      <c r="B27" t="s">
        <v>13</v>
      </c>
      <c r="C27" t="s">
        <v>25</v>
      </c>
      <c r="D27" t="s">
        <v>33</v>
      </c>
      <c r="E27" t="s">
        <v>36</v>
      </c>
      <c r="F27" t="s">
        <v>34</v>
      </c>
      <c r="G27" t="s">
        <v>37</v>
      </c>
      <c r="H27" t="s">
        <v>35</v>
      </c>
      <c r="I27" t="s">
        <v>39</v>
      </c>
      <c r="J27" t="s">
        <v>38</v>
      </c>
      <c r="K27" t="s">
        <v>43</v>
      </c>
    </row>
    <row r="28" spans="1:19">
      <c r="A28" s="7" t="s">
        <v>31</v>
      </c>
      <c r="B28" s="10">
        <v>0.1</v>
      </c>
      <c r="C28" s="2">
        <v>44.94</v>
      </c>
      <c r="D28">
        <v>83.7</v>
      </c>
      <c r="E28">
        <v>7.7679999999999997E-3</v>
      </c>
      <c r="F28">
        <v>94.1</v>
      </c>
      <c r="G28">
        <v>6.3769999999999999E-3</v>
      </c>
      <c r="H28">
        <v>95.8</v>
      </c>
      <c r="I28">
        <v>5.7730000000000004E-3</v>
      </c>
      <c r="J28">
        <v>96.8</v>
      </c>
      <c r="K28">
        <v>5.5799999999999999E-3</v>
      </c>
    </row>
    <row r="29" spans="1:19">
      <c r="A29" s="8" t="s">
        <v>17</v>
      </c>
      <c r="B29" s="10">
        <v>0.1</v>
      </c>
      <c r="C29" s="2">
        <v>35.57</v>
      </c>
      <c r="D29">
        <v>84.6</v>
      </c>
      <c r="E29">
        <v>9.6819999999999996E-3</v>
      </c>
      <c r="F29">
        <v>83.6</v>
      </c>
      <c r="G29">
        <v>9.5779999999999997E-3</v>
      </c>
      <c r="H29">
        <v>86.9</v>
      </c>
      <c r="I29">
        <v>8.1349999999999999E-3</v>
      </c>
      <c r="J29">
        <v>87.8</v>
      </c>
      <c r="K29">
        <v>7.6090000000000003E-3</v>
      </c>
    </row>
    <row r="30" spans="1:19">
      <c r="A30" s="9" t="s">
        <v>23</v>
      </c>
      <c r="B30" s="10">
        <v>0.1</v>
      </c>
      <c r="C30" s="2">
        <v>28.4</v>
      </c>
      <c r="D30">
        <v>83.8</v>
      </c>
      <c r="E30">
        <v>7.953E-3</v>
      </c>
      <c r="F30">
        <v>86.2</v>
      </c>
      <c r="G30">
        <v>5.7879999999999997E-3</v>
      </c>
      <c r="H30">
        <v>87.6</v>
      </c>
      <c r="I30">
        <v>5.2350000000000001E-3</v>
      </c>
      <c r="J30">
        <v>87.5</v>
      </c>
      <c r="K30">
        <v>5.1910000000000003E-3</v>
      </c>
      <c r="L30" t="s">
        <v>56</v>
      </c>
    </row>
    <row r="31" spans="1:19">
      <c r="A31" s="8" t="s">
        <v>18</v>
      </c>
      <c r="B31" s="10">
        <v>0.1</v>
      </c>
      <c r="C31" s="2">
        <v>34.49</v>
      </c>
      <c r="D31">
        <v>83.5</v>
      </c>
      <c r="E31">
        <v>9.2580000000000006E-3</v>
      </c>
      <c r="F31">
        <v>91.8</v>
      </c>
      <c r="G31">
        <v>7.5729999999999999E-3</v>
      </c>
      <c r="H31">
        <v>96.3</v>
      </c>
      <c r="I31">
        <v>2.0070000000000001E-3</v>
      </c>
      <c r="J31">
        <v>96.5</v>
      </c>
      <c r="K31">
        <v>1.9419999999999999E-3</v>
      </c>
    </row>
    <row r="32" spans="1:19">
      <c r="A32" s="9" t="s">
        <v>19</v>
      </c>
      <c r="B32" s="10">
        <v>0.1</v>
      </c>
      <c r="C32" s="2">
        <v>57.24</v>
      </c>
      <c r="D32">
        <v>83.3</v>
      </c>
      <c r="E32">
        <v>9.5860000000000008E-3</v>
      </c>
      <c r="F32">
        <v>85.8</v>
      </c>
      <c r="G32">
        <v>8.1799999999999998E-3</v>
      </c>
      <c r="H32">
        <v>87</v>
      </c>
      <c r="I32">
        <v>7.4409999999999997E-3</v>
      </c>
      <c r="J32">
        <v>87</v>
      </c>
      <c r="K32">
        <v>7.4029999999999999E-3</v>
      </c>
      <c r="L32" t="s">
        <v>59</v>
      </c>
    </row>
    <row r="33" spans="1:11">
      <c r="A33" s="8" t="s">
        <v>30</v>
      </c>
      <c r="B33" s="10">
        <v>0.1</v>
      </c>
      <c r="C33" s="2">
        <v>60.89</v>
      </c>
      <c r="D33">
        <v>95</v>
      </c>
      <c r="E33">
        <v>2.6710000000000002E-3</v>
      </c>
      <c r="F33">
        <v>95.5</v>
      </c>
      <c r="G33">
        <v>2.323E-3</v>
      </c>
      <c r="H33">
        <v>97.2</v>
      </c>
      <c r="I33">
        <v>1.4289999999999999E-3</v>
      </c>
      <c r="J33">
        <v>97.4</v>
      </c>
      <c r="K33">
        <v>1.359E-3</v>
      </c>
    </row>
    <row r="36" spans="1:11">
      <c r="A36" t="s">
        <v>57</v>
      </c>
    </row>
    <row r="37" spans="1:11">
      <c r="A37" t="s">
        <v>58</v>
      </c>
    </row>
    <row r="38" spans="1:11">
      <c r="A38" t="s">
        <v>60</v>
      </c>
    </row>
    <row r="41" spans="1:11">
      <c r="H41" t="s">
        <v>61</v>
      </c>
    </row>
    <row r="42" spans="1:11">
      <c r="H42" t="s">
        <v>62</v>
      </c>
    </row>
    <row r="43" spans="1:11">
      <c r="H43" t="s">
        <v>64</v>
      </c>
    </row>
    <row r="46" spans="1:11">
      <c r="H46" t="s">
        <v>63</v>
      </c>
    </row>
    <row r="56" spans="1:9">
      <c r="A56" t="s">
        <v>65</v>
      </c>
      <c r="B56" t="s">
        <v>66</v>
      </c>
      <c r="C56" t="s">
        <v>70</v>
      </c>
      <c r="D56" t="s">
        <v>67</v>
      </c>
      <c r="E56" t="s">
        <v>71</v>
      </c>
      <c r="F56" t="s">
        <v>68</v>
      </c>
      <c r="G56" t="s">
        <v>72</v>
      </c>
      <c r="H56" t="s">
        <v>69</v>
      </c>
      <c r="I56" t="s">
        <v>73</v>
      </c>
    </row>
    <row r="57" spans="1:9">
      <c r="A57" s="7" t="s">
        <v>31</v>
      </c>
      <c r="B57" s="2">
        <f>INDEX(Convolution_Gradients[L1px], ROW()-ROW(Gradient_vs_Accuracy[]) +1)- INDEX(Convolution_Gradients[L2px],  ROW()-ROW(Gradient_vs_Accuracy[]) +1)</f>
        <v>141</v>
      </c>
      <c r="C57" s="2">
        <f>INDEX(Layer_Results[Accuracy1], ROW()-ROW(Gradient_vs_Accuracy[]) +1)</f>
        <v>83.7</v>
      </c>
      <c r="D57" s="2">
        <f>INDEX(Convolution_Gradients[L2px], ROW()-ROW(Gradient_vs_Accuracy[]) +1)- INDEX(Convolution_Gradients[L3px],  ROW()-ROW(Gradient_vs_Accuracy[]) +1)</f>
        <v>160</v>
      </c>
      <c r="E57" s="2">
        <f>INDEX(Layer_Results[Accuracy2], ROW()-ROW(Gradient_vs_Accuracy[]) +1)</f>
        <v>94.1</v>
      </c>
      <c r="F57" s="2">
        <f>INDEX(Convolution_Gradients[L3px], ROW()-ROW(Gradient_vs_Accuracy[]) +1)- INDEX(Convolution_Gradients[L4px],  ROW()-ROW(Gradient_vs_Accuracy[]) +1)</f>
        <v>155</v>
      </c>
      <c r="G57" s="2">
        <f>INDEX(Layer_Results[Accuracy3], ROW()-ROW(Gradient_vs_Accuracy[]) +1)</f>
        <v>95.8</v>
      </c>
      <c r="H57" s="2">
        <f>INDEX(Convolution_Gradients[L4px], ROW()-ROW(Gradient_vs_Accuracy[]) +1)- INDEX(Convolution_Gradients[L5px],  ROW()-ROW(Gradient_vs_Accuracy[]) +1)</f>
        <v>153</v>
      </c>
      <c r="I57" s="2">
        <f>INDEX(Layer_Results[Accuracy4], ROW()-ROW(Gradient_vs_Accuracy[]) +1)</f>
        <v>96.8</v>
      </c>
    </row>
    <row r="58" spans="1:9">
      <c r="A58" s="8" t="s">
        <v>17</v>
      </c>
      <c r="B58" s="2">
        <f>INDEX(Convolution_Gradients[L1px], ROW()-ROW(Gradient_vs_Accuracy[]) +1)- INDEX(Convolution_Gradients[L2px],  ROW()-ROW(Gradient_vs_Accuracy[]) +1)</f>
        <v>185</v>
      </c>
      <c r="C58" s="2">
        <f>INDEX(Layer_Results[Accuracy1], ROW()-ROW(Gradient_vs_Accuracy[]) +1)</f>
        <v>84.6</v>
      </c>
      <c r="D58" s="2">
        <f>INDEX(Convolution_Gradients[L2px], ROW()-ROW(Gradient_vs_Accuracy[]) +1)- INDEX(Convolution_Gradients[L3px],  ROW()-ROW(Gradient_vs_Accuracy[]) +1)</f>
        <v>112</v>
      </c>
      <c r="E58" s="2">
        <f>INDEX(Layer_Results[Accuracy2], ROW()-ROW(Gradient_vs_Accuracy[]) +1)</f>
        <v>83.6</v>
      </c>
      <c r="F58" s="2">
        <f>INDEX(Convolution_Gradients[L3px], ROW()-ROW(Gradient_vs_Accuracy[]) +1)- INDEX(Convolution_Gradients[L4px],  ROW()-ROW(Gradient_vs_Accuracy[]) +1)</f>
        <v>63</v>
      </c>
      <c r="G58" s="2">
        <f>INDEX(Layer_Results[Accuracy3], ROW()-ROW(Gradient_vs_Accuracy[]) +1)</f>
        <v>86.9</v>
      </c>
      <c r="H58" s="2">
        <f>INDEX(Convolution_Gradients[L4px], ROW()-ROW(Gradient_vs_Accuracy[]) +1)- INDEX(Convolution_Gradients[L5px],  ROW()-ROW(Gradient_vs_Accuracy[]) +1)</f>
        <v>32</v>
      </c>
      <c r="I58" s="2">
        <f>INDEX(Layer_Results[Accuracy4], ROW()-ROW(Gradient_vs_Accuracy[]) +1)</f>
        <v>87.8</v>
      </c>
    </row>
    <row r="59" spans="1:9">
      <c r="A59" s="9" t="s">
        <v>23</v>
      </c>
      <c r="B59" s="2">
        <f>INDEX(Convolution_Gradients[L1px], ROW()-ROW(Gradient_vs_Accuracy[]) +1)- INDEX(Convolution_Gradients[L2px],  ROW()-ROW(Gradient_vs_Accuracy[]) +1)</f>
        <v>189</v>
      </c>
      <c r="C59" s="2">
        <f>INDEX(Layer_Results[Accuracy1], ROW()-ROW(Gradient_vs_Accuracy[]) +1)</f>
        <v>83.8</v>
      </c>
      <c r="D59" s="2">
        <f>INDEX(Convolution_Gradients[L2px], ROW()-ROW(Gradient_vs_Accuracy[]) +1)- INDEX(Convolution_Gradients[L3px],  ROW()-ROW(Gradient_vs_Accuracy[]) +1)</f>
        <v>64</v>
      </c>
      <c r="E59" s="2">
        <f>INDEX(Layer_Results[Accuracy2], ROW()-ROW(Gradient_vs_Accuracy[]) +1)</f>
        <v>86.2</v>
      </c>
      <c r="F59" s="2">
        <f>INDEX(Convolution_Gradients[L3px], ROW()-ROW(Gradient_vs_Accuracy[]) +1)- INDEX(Convolution_Gradients[L4px],  ROW()-ROW(Gradient_vs_Accuracy[]) +1)</f>
        <v>20</v>
      </c>
      <c r="G59" s="2">
        <f>INDEX(Layer_Results[Accuracy3], ROW()-ROW(Gradient_vs_Accuracy[]) +1)</f>
        <v>87.6</v>
      </c>
      <c r="H59" s="2">
        <f>INDEX(Convolution_Gradients[L4px], ROW()-ROW(Gradient_vs_Accuracy[]) +1)- INDEX(Convolution_Gradients[L5px],  ROW()-ROW(Gradient_vs_Accuracy[]) +1)</f>
        <v>5.9999999999999982</v>
      </c>
      <c r="I59" s="2">
        <f>INDEX(Layer_Results[Accuracy4], ROW()-ROW(Gradient_vs_Accuracy[]) +1)</f>
        <v>87.5</v>
      </c>
    </row>
    <row r="60" spans="1:9">
      <c r="A60" s="8" t="s">
        <v>18</v>
      </c>
      <c r="B60" s="2">
        <f>INDEX(Convolution_Gradients[L1px], ROW()-ROW(Gradient_vs_Accuracy[]) +1)- INDEX(Convolution_Gradients[L2px],  ROW()-ROW(Gradient_vs_Accuracy[]) +1)</f>
        <v>256</v>
      </c>
      <c r="C60" s="2">
        <f>INDEX(Layer_Results[Accuracy1], ROW()-ROW(Gradient_vs_Accuracy[]) +1)</f>
        <v>83.5</v>
      </c>
      <c r="D60" s="2">
        <f>INDEX(Convolution_Gradients[L2px], ROW()-ROW(Gradient_vs_Accuracy[]) +1)- INDEX(Convolution_Gradients[L3px],  ROW()-ROW(Gradient_vs_Accuracy[]) +1)</f>
        <v>44</v>
      </c>
      <c r="E60" s="2">
        <f>INDEX(Layer_Results[Accuracy2], ROW()-ROW(Gradient_vs_Accuracy[]) +1)</f>
        <v>91.8</v>
      </c>
      <c r="F60" s="2">
        <f>INDEX(Convolution_Gradients[L3px], ROW()-ROW(Gradient_vs_Accuracy[]) +1)- INDEX(Convolution_Gradients[L4px],  ROW()-ROW(Gradient_vs_Accuracy[]) +1)</f>
        <v>36</v>
      </c>
      <c r="G60" s="2">
        <f>INDEX(Layer_Results[Accuracy3], ROW()-ROW(Gradient_vs_Accuracy[]) +1)</f>
        <v>96.3</v>
      </c>
      <c r="H60" s="2">
        <f>INDEX(Convolution_Gradients[L4px], ROW()-ROW(Gradient_vs_Accuracy[]) +1)- INDEX(Convolution_Gradients[L5px],  ROW()-ROW(Gradient_vs_Accuracy[]) +1)</f>
        <v>28</v>
      </c>
      <c r="I60" s="2">
        <f>INDEX(Layer_Results[Accuracy4], ROW()-ROW(Gradient_vs_Accuracy[]) +1)</f>
        <v>96.5</v>
      </c>
    </row>
    <row r="61" spans="1:9">
      <c r="A61" s="9" t="s">
        <v>19</v>
      </c>
      <c r="B61" s="2">
        <f>INDEX(Convolution_Gradients[L1px], ROW()-ROW(Gradient_vs_Accuracy[]) +1)- INDEX(Convolution_Gradients[L2px],  ROW()-ROW(Gradient_vs_Accuracy[]) +1)</f>
        <v>53</v>
      </c>
      <c r="C61" s="2">
        <f>INDEX(Layer_Results[Accuracy1], ROW()-ROW(Gradient_vs_Accuracy[]) +1)</f>
        <v>83.3</v>
      </c>
      <c r="D61" s="2">
        <f>INDEX(Convolution_Gradients[L2px], ROW()-ROW(Gradient_vs_Accuracy[]) +1)- INDEX(Convolution_Gradients[L3px],  ROW()-ROW(Gradient_vs_Accuracy[]) +1)</f>
        <v>100</v>
      </c>
      <c r="E61" s="2">
        <f>INDEX(Layer_Results[Accuracy2], ROW()-ROW(Gradient_vs_Accuracy[]) +1)</f>
        <v>85.8</v>
      </c>
      <c r="F61" s="2">
        <f>INDEX(Convolution_Gradients[L3px], ROW()-ROW(Gradient_vs_Accuracy[]) +1)- INDEX(Convolution_Gradients[L4px],  ROW()-ROW(Gradient_vs_Accuracy[]) +1)</f>
        <v>252</v>
      </c>
      <c r="G61" s="2">
        <f>INDEX(Layer_Results[Accuracy3], ROW()-ROW(Gradient_vs_Accuracy[]) +1)</f>
        <v>87</v>
      </c>
      <c r="H61" s="2">
        <f>INDEX(Convolution_Gradients[L4px], ROW()-ROW(Gradient_vs_Accuracy[]) +1)- INDEX(Convolution_Gradients[L5px],  ROW()-ROW(Gradient_vs_Accuracy[]) +1)</f>
        <v>288</v>
      </c>
      <c r="I61" s="2">
        <f>INDEX(Layer_Results[Accuracy4], ROW()-ROW(Gradient_vs_Accuracy[]) +1)</f>
        <v>87</v>
      </c>
    </row>
    <row r="62" spans="1:9">
      <c r="A62" s="8" t="s">
        <v>30</v>
      </c>
      <c r="B62" s="2">
        <f>INDEX(Convolution_Gradients[L1px], ROW()-ROW(Gradient_vs_Accuracy[]) +1)- INDEX(Convolution_Gradients[L2px],  ROW()-ROW(Gradient_vs_Accuracy[]) +1)</f>
        <v>104</v>
      </c>
      <c r="C62" s="2">
        <f>INDEX(Layer_Results[Accuracy1], ROW()-ROW(Gradient_vs_Accuracy[]) +1)</f>
        <v>95</v>
      </c>
      <c r="D62" s="2">
        <f>INDEX(Convolution_Gradients[L2px], ROW()-ROW(Gradient_vs_Accuracy[]) +1)- INDEX(Convolution_Gradients[L3px],  ROW()-ROW(Gradient_vs_Accuracy[]) +1)</f>
        <v>96</v>
      </c>
      <c r="E62" s="2">
        <f>INDEX(Layer_Results[Accuracy2], ROW()-ROW(Gradient_vs_Accuracy[]) +1)</f>
        <v>95.5</v>
      </c>
      <c r="F62" s="2">
        <f>INDEX(Convolution_Gradients[L3px], ROW()-ROW(Gradient_vs_Accuracy[]) +1)- INDEX(Convolution_Gradients[L4px],  ROW()-ROW(Gradient_vs_Accuracy[]) +1)</f>
        <v>45</v>
      </c>
      <c r="G62" s="2">
        <f>INDEX(Layer_Results[Accuracy3], ROW()-ROW(Gradient_vs_Accuracy[]) +1)</f>
        <v>97.2</v>
      </c>
      <c r="H62" s="2">
        <f>INDEX(Convolution_Gradients[L4px], ROW()-ROW(Gradient_vs_Accuracy[]) +1)- INDEX(Convolution_Gradients[L5px],  ROW()-ROW(Gradient_vs_Accuracy[]) +1)</f>
        <v>84</v>
      </c>
      <c r="I62" s="2">
        <f>INDEX(Layer_Results[Accuracy4], ROW()-ROW(Gradient_vs_Accuracy[]) +1)</f>
        <v>97.4</v>
      </c>
    </row>
    <row r="64" spans="1:9">
      <c r="A64" t="s">
        <v>74</v>
      </c>
    </row>
    <row r="65" spans="1:13">
      <c r="A65" t="s">
        <v>75</v>
      </c>
      <c r="B65" t="s">
        <v>76</v>
      </c>
      <c r="C65" t="s">
        <v>24</v>
      </c>
    </row>
    <row r="66" spans="1:13">
      <c r="A66">
        <v>141</v>
      </c>
      <c r="B66" s="2">
        <f>[Gradient Change]/MAX([Gradient Change])</f>
        <v>0.48958333333333331</v>
      </c>
      <c r="C66">
        <v>83.7</v>
      </c>
    </row>
    <row r="67" spans="1:13">
      <c r="A67">
        <v>185</v>
      </c>
      <c r="B67" s="2">
        <f>[Gradient Change]/MAX([Gradient Change])</f>
        <v>0.64236111111111116</v>
      </c>
      <c r="C67">
        <v>84.6</v>
      </c>
    </row>
    <row r="68" spans="1:13">
      <c r="A68">
        <v>189</v>
      </c>
      <c r="B68" s="2">
        <f>[Gradient Change]/MAX([Gradient Change])</f>
        <v>0.65625</v>
      </c>
      <c r="C68">
        <v>83.8</v>
      </c>
      <c r="E68" t="s">
        <v>77</v>
      </c>
    </row>
    <row r="69" spans="1:13">
      <c r="A69">
        <v>256</v>
      </c>
      <c r="B69" s="2">
        <f>[Gradient Change]/MAX([Gradient Change])</f>
        <v>0.88888888888888884</v>
      </c>
      <c r="C69">
        <v>83.5</v>
      </c>
    </row>
    <row r="70" spans="1:13">
      <c r="A70">
        <v>53</v>
      </c>
      <c r="B70" s="2">
        <f>[Gradient Change]/MAX([Gradient Change])</f>
        <v>0.18402777777777779</v>
      </c>
      <c r="C70">
        <v>83.3</v>
      </c>
      <c r="L70" t="s">
        <v>78</v>
      </c>
    </row>
    <row r="71" spans="1:13">
      <c r="A71">
        <v>104</v>
      </c>
      <c r="B71" s="2">
        <f>[Gradient Change]/MAX([Gradient Change])</f>
        <v>0.3611111111111111</v>
      </c>
      <c r="C71">
        <v>95</v>
      </c>
      <c r="M71" t="s">
        <v>80</v>
      </c>
    </row>
    <row r="72" spans="1:13">
      <c r="A72">
        <v>160</v>
      </c>
      <c r="B72" s="2">
        <f>[Gradient Change]/MAX([Gradient Change])</f>
        <v>0.55555555555555558</v>
      </c>
      <c r="C72">
        <v>94.1</v>
      </c>
      <c r="M72" t="s">
        <v>79</v>
      </c>
    </row>
    <row r="73" spans="1:13">
      <c r="A73">
        <v>112</v>
      </c>
      <c r="B73" s="2">
        <f>[Gradient Change]/MAX([Gradient Change])</f>
        <v>0.3888888888888889</v>
      </c>
      <c r="C73">
        <v>83.6</v>
      </c>
    </row>
    <row r="74" spans="1:13">
      <c r="A74">
        <v>64</v>
      </c>
      <c r="B74" s="2">
        <f>[Gradient Change]/MAX([Gradient Change])</f>
        <v>0.22222222222222221</v>
      </c>
      <c r="C74">
        <v>86.2</v>
      </c>
    </row>
    <row r="75" spans="1:13">
      <c r="A75">
        <v>44</v>
      </c>
      <c r="B75" s="2">
        <f>[Gradient Change]/MAX([Gradient Change])</f>
        <v>0.15277777777777779</v>
      </c>
      <c r="C75">
        <v>91.8</v>
      </c>
    </row>
    <row r="76" spans="1:13">
      <c r="A76">
        <v>100</v>
      </c>
      <c r="B76" s="2">
        <f>[Gradient Change]/MAX([Gradient Change])</f>
        <v>0.34722222222222221</v>
      </c>
      <c r="C76">
        <v>85.8</v>
      </c>
    </row>
    <row r="77" spans="1:13">
      <c r="A77">
        <v>96</v>
      </c>
      <c r="B77" s="2">
        <f>[Gradient Change]/MAX([Gradient Change])</f>
        <v>0.33333333333333331</v>
      </c>
      <c r="C77">
        <v>95.5</v>
      </c>
    </row>
    <row r="78" spans="1:13">
      <c r="A78">
        <v>155</v>
      </c>
      <c r="B78" s="2">
        <f>[Gradient Change]/MAX([Gradient Change])</f>
        <v>0.53819444444444442</v>
      </c>
      <c r="C78">
        <v>95.8</v>
      </c>
    </row>
    <row r="79" spans="1:13">
      <c r="A79">
        <v>63</v>
      </c>
      <c r="B79" s="2">
        <f>[Gradient Change]/MAX([Gradient Change])</f>
        <v>0.21875</v>
      </c>
      <c r="C79">
        <v>86.9</v>
      </c>
    </row>
    <row r="80" spans="1:13">
      <c r="A80">
        <v>20</v>
      </c>
      <c r="B80" s="2">
        <f>[Gradient Change]/MAX([Gradient Change])</f>
        <v>6.9444444444444448E-2</v>
      </c>
      <c r="C80">
        <v>87.6</v>
      </c>
    </row>
    <row r="81" spans="1:3">
      <c r="A81">
        <v>36</v>
      </c>
      <c r="B81" s="2">
        <f>[Gradient Change]/MAX([Gradient Change])</f>
        <v>0.125</v>
      </c>
      <c r="C81">
        <v>96.3</v>
      </c>
    </row>
    <row r="82" spans="1:3">
      <c r="A82">
        <v>252</v>
      </c>
      <c r="B82" s="2">
        <f>[Gradient Change]/MAX([Gradient Change])</f>
        <v>0.875</v>
      </c>
      <c r="C82">
        <v>87</v>
      </c>
    </row>
    <row r="83" spans="1:3">
      <c r="A83">
        <v>45</v>
      </c>
      <c r="B83" s="2">
        <f>[Gradient Change]/MAX([Gradient Change])</f>
        <v>0.15625</v>
      </c>
      <c r="C83">
        <v>97.2</v>
      </c>
    </row>
    <row r="84" spans="1:3">
      <c r="A84">
        <v>153</v>
      </c>
      <c r="B84" s="2">
        <f>[Gradient Change]/MAX([Gradient Change])</f>
        <v>0.53125</v>
      </c>
      <c r="C84">
        <v>96.8</v>
      </c>
    </row>
    <row r="85" spans="1:3">
      <c r="A85">
        <v>32</v>
      </c>
      <c r="B85" s="2">
        <f>[Gradient Change]/MAX([Gradient Change])</f>
        <v>0.1111111111111111</v>
      </c>
      <c r="C85">
        <v>87.8</v>
      </c>
    </row>
    <row r="86" spans="1:3">
      <c r="A86">
        <v>5.9999999999999982</v>
      </c>
      <c r="B86" s="2">
        <f>[Gradient Change]/MAX([Gradient Change])</f>
        <v>2.0833333333333329E-2</v>
      </c>
      <c r="C86">
        <v>87.5</v>
      </c>
    </row>
    <row r="87" spans="1:3">
      <c r="A87">
        <v>28</v>
      </c>
      <c r="B87" s="2">
        <f>[Gradient Change]/MAX([Gradient Change])</f>
        <v>9.7222222222222224E-2</v>
      </c>
      <c r="C87">
        <v>96.5</v>
      </c>
    </row>
    <row r="88" spans="1:3">
      <c r="A88">
        <v>288</v>
      </c>
      <c r="B88" s="2">
        <f>[Gradient Change]/MAX([Gradient Change])</f>
        <v>1</v>
      </c>
      <c r="C88">
        <v>87</v>
      </c>
    </row>
    <row r="89" spans="1:3">
      <c r="A89">
        <v>84</v>
      </c>
      <c r="B89" s="2">
        <f>[Gradient Change]/MAX([Gradient Change])</f>
        <v>0.29166666666666669</v>
      </c>
      <c r="C89">
        <v>97.4</v>
      </c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2021-04-09T09:33:32Z</dcterms:created>
  <dcterms:modified xsi:type="dcterms:W3CDTF">2021-04-09T11:52:12Z</dcterms:modified>
</cp:coreProperties>
</file>