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allu\OneDrive\Documents\Uni\Project\Working code\Writeup Code\"/>
    </mc:Choice>
  </mc:AlternateContent>
  <xr:revisionPtr revIDLastSave="0" documentId="13_ncr:1_{C679D717-9024-461F-B9A0-05079B96A2E3}" xr6:coauthVersionLast="47" xr6:coauthVersionMax="47" xr10:uidLastSave="{00000000-0000-0000-0000-000000000000}"/>
  <bookViews>
    <workbookView xWindow="3030" yWindow="1305" windowWidth="38700" windowHeight="18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3" i="1" l="1"/>
  <c r="B119" i="1"/>
  <c r="C122" i="1"/>
  <c r="B122" i="1"/>
  <c r="C121" i="1"/>
  <c r="B121" i="1"/>
  <c r="C120" i="1"/>
  <c r="B120" i="1"/>
  <c r="C119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D3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D66" i="1"/>
  <c r="C66" i="1"/>
  <c r="X186" i="1"/>
  <c r="W186" i="1"/>
  <c r="S186" i="1"/>
  <c r="R186" i="1"/>
  <c r="N186" i="1"/>
  <c r="M186" i="1"/>
  <c r="I186" i="1"/>
  <c r="H186" i="1"/>
  <c r="X185" i="1"/>
  <c r="W185" i="1"/>
  <c r="S185" i="1"/>
  <c r="R185" i="1"/>
  <c r="N185" i="1"/>
  <c r="M185" i="1"/>
  <c r="I185" i="1"/>
  <c r="H185" i="1"/>
  <c r="X184" i="1"/>
  <c r="W184" i="1"/>
  <c r="S184" i="1"/>
  <c r="R184" i="1"/>
  <c r="N184" i="1"/>
  <c r="M184" i="1"/>
  <c r="I184" i="1"/>
  <c r="H184" i="1"/>
  <c r="X183" i="1"/>
  <c r="W183" i="1"/>
  <c r="S183" i="1"/>
  <c r="R183" i="1"/>
  <c r="N183" i="1"/>
  <c r="M183" i="1"/>
  <c r="I183" i="1"/>
  <c r="H183" i="1"/>
  <c r="X182" i="1"/>
  <c r="W182" i="1"/>
  <c r="S182" i="1"/>
  <c r="R182" i="1"/>
  <c r="N182" i="1"/>
  <c r="M182" i="1"/>
  <c r="I182" i="1"/>
  <c r="H182" i="1"/>
  <c r="X178" i="1"/>
  <c r="T178" i="1"/>
  <c r="S178" i="1"/>
  <c r="O178" i="1"/>
  <c r="N178" i="1"/>
  <c r="J178" i="1"/>
  <c r="I178" i="1"/>
  <c r="X177" i="1"/>
  <c r="T177" i="1"/>
  <c r="S177" i="1"/>
  <c r="O177" i="1"/>
  <c r="N177" i="1"/>
  <c r="J177" i="1"/>
  <c r="I177" i="1"/>
  <c r="X176" i="1"/>
  <c r="T176" i="1"/>
  <c r="S176" i="1"/>
  <c r="O176" i="1"/>
  <c r="N176" i="1"/>
  <c r="J176" i="1"/>
  <c r="I176" i="1"/>
  <c r="X175" i="1"/>
  <c r="T175" i="1"/>
  <c r="S175" i="1"/>
  <c r="O175" i="1"/>
  <c r="N175" i="1"/>
  <c r="J175" i="1"/>
  <c r="I175" i="1"/>
  <c r="X174" i="1"/>
  <c r="T174" i="1"/>
  <c r="S174" i="1"/>
  <c r="O174" i="1"/>
  <c r="N174" i="1"/>
  <c r="J174" i="1"/>
  <c r="I174" i="1"/>
  <c r="X173" i="1"/>
  <c r="T173" i="1"/>
  <c r="S173" i="1"/>
  <c r="O173" i="1"/>
  <c r="N173" i="1"/>
  <c r="J173" i="1"/>
  <c r="I173" i="1"/>
  <c r="X172" i="1"/>
  <c r="T172" i="1"/>
  <c r="S172" i="1"/>
  <c r="O172" i="1"/>
  <c r="N172" i="1"/>
  <c r="J172" i="1"/>
  <c r="I172" i="1"/>
  <c r="X171" i="1"/>
  <c r="T171" i="1"/>
  <c r="S171" i="1"/>
  <c r="O171" i="1"/>
  <c r="N171" i="1"/>
  <c r="J171" i="1"/>
  <c r="I171" i="1"/>
  <c r="X170" i="1"/>
  <c r="T170" i="1"/>
  <c r="S170" i="1"/>
  <c r="O170" i="1"/>
  <c r="N170" i="1"/>
  <c r="J170" i="1"/>
  <c r="I170" i="1"/>
  <c r="X169" i="1"/>
  <c r="T169" i="1"/>
  <c r="S169" i="1"/>
  <c r="O169" i="1"/>
  <c r="N169" i="1"/>
  <c r="J169" i="1"/>
  <c r="I169" i="1"/>
  <c r="X168" i="1"/>
  <c r="T168" i="1"/>
  <c r="S168" i="1"/>
  <c r="O168" i="1"/>
  <c r="N168" i="1"/>
  <c r="J168" i="1"/>
  <c r="I168" i="1"/>
  <c r="X167" i="1"/>
  <c r="T167" i="1"/>
  <c r="S167" i="1"/>
  <c r="O167" i="1"/>
  <c r="N167" i="1"/>
  <c r="J167" i="1"/>
  <c r="I167" i="1"/>
  <c r="X166" i="1"/>
  <c r="T166" i="1"/>
  <c r="S166" i="1"/>
  <c r="O166" i="1"/>
  <c r="N166" i="1"/>
  <c r="J166" i="1"/>
  <c r="I166" i="1"/>
  <c r="X165" i="1"/>
  <c r="T165" i="1"/>
  <c r="S165" i="1"/>
  <c r="O165" i="1"/>
  <c r="N165" i="1"/>
  <c r="J165" i="1"/>
  <c r="I165" i="1"/>
  <c r="X164" i="1"/>
  <c r="T164" i="1"/>
  <c r="S164" i="1"/>
  <c r="O164" i="1"/>
  <c r="N164" i="1"/>
  <c r="J164" i="1"/>
  <c r="I164" i="1"/>
  <c r="X163" i="1"/>
  <c r="T163" i="1"/>
  <c r="S163" i="1"/>
  <c r="O163" i="1"/>
  <c r="N163" i="1"/>
  <c r="J163" i="1"/>
  <c r="I163" i="1"/>
  <c r="X162" i="1"/>
  <c r="T162" i="1"/>
  <c r="S162" i="1"/>
  <c r="O162" i="1"/>
  <c r="N162" i="1"/>
  <c r="J162" i="1"/>
  <c r="I162" i="1"/>
  <c r="X161" i="1"/>
  <c r="T161" i="1"/>
  <c r="S161" i="1"/>
  <c r="O161" i="1"/>
  <c r="N161" i="1"/>
  <c r="J161" i="1"/>
  <c r="I161" i="1"/>
  <c r="X160" i="1"/>
  <c r="T160" i="1"/>
  <c r="S160" i="1"/>
  <c r="O160" i="1"/>
  <c r="N160" i="1"/>
  <c r="J160" i="1"/>
  <c r="I160" i="1"/>
  <c r="X159" i="1"/>
  <c r="T159" i="1"/>
  <c r="S159" i="1"/>
  <c r="O159" i="1"/>
  <c r="N159" i="1"/>
  <c r="J159" i="1"/>
  <c r="I159" i="1"/>
  <c r="X158" i="1"/>
  <c r="T158" i="1"/>
  <c r="S158" i="1"/>
  <c r="O158" i="1"/>
  <c r="N158" i="1"/>
  <c r="J158" i="1"/>
  <c r="I158" i="1"/>
  <c r="X157" i="1"/>
  <c r="T157" i="1"/>
  <c r="S157" i="1"/>
  <c r="O157" i="1"/>
  <c r="N157" i="1"/>
  <c r="J157" i="1"/>
  <c r="I157" i="1"/>
  <c r="X156" i="1"/>
  <c r="T156" i="1"/>
  <c r="S156" i="1"/>
  <c r="O156" i="1"/>
  <c r="N156" i="1"/>
  <c r="J156" i="1"/>
  <c r="I156" i="1"/>
  <c r="X155" i="1"/>
  <c r="T155" i="1"/>
  <c r="S155" i="1"/>
  <c r="O155" i="1"/>
  <c r="N155" i="1"/>
  <c r="J155" i="1"/>
  <c r="I155" i="1"/>
  <c r="X154" i="1"/>
  <c r="T154" i="1"/>
  <c r="S154" i="1"/>
  <c r="O154" i="1"/>
  <c r="N154" i="1"/>
  <c r="J154" i="1"/>
  <c r="I154" i="1"/>
  <c r="X153" i="1"/>
  <c r="T153" i="1"/>
  <c r="S153" i="1"/>
  <c r="O153" i="1"/>
  <c r="N153" i="1"/>
  <c r="J153" i="1"/>
  <c r="I153" i="1"/>
  <c r="X152" i="1"/>
  <c r="T152" i="1"/>
  <c r="S152" i="1"/>
  <c r="O152" i="1"/>
  <c r="N152" i="1"/>
  <c r="J152" i="1"/>
  <c r="I152" i="1"/>
  <c r="X151" i="1"/>
  <c r="T151" i="1"/>
  <c r="S151" i="1"/>
  <c r="O151" i="1"/>
  <c r="N151" i="1"/>
  <c r="J151" i="1"/>
  <c r="I151" i="1"/>
  <c r="X150" i="1"/>
  <c r="T150" i="1"/>
  <c r="S150" i="1"/>
  <c r="O150" i="1"/>
  <c r="N150" i="1"/>
  <c r="J150" i="1"/>
  <c r="I150" i="1"/>
  <c r="X149" i="1"/>
  <c r="T149" i="1"/>
  <c r="S149" i="1"/>
  <c r="O149" i="1"/>
  <c r="N149" i="1"/>
  <c r="J149" i="1"/>
  <c r="I149" i="1"/>
  <c r="X148" i="1"/>
  <c r="T148" i="1"/>
  <c r="S148" i="1"/>
  <c r="O148" i="1"/>
  <c r="N148" i="1"/>
  <c r="J148" i="1"/>
  <c r="I148" i="1"/>
  <c r="X147" i="1"/>
  <c r="T147" i="1"/>
  <c r="S147" i="1"/>
  <c r="O147" i="1"/>
  <c r="N147" i="1"/>
  <c r="J147" i="1"/>
  <c r="I147" i="1"/>
  <c r="X146" i="1"/>
  <c r="T146" i="1"/>
  <c r="S146" i="1"/>
  <c r="O146" i="1"/>
  <c r="N146" i="1"/>
  <c r="J146" i="1"/>
  <c r="I146" i="1"/>
  <c r="X145" i="1"/>
  <c r="T145" i="1"/>
  <c r="S145" i="1"/>
  <c r="O145" i="1"/>
  <c r="N145" i="1"/>
  <c r="J145" i="1"/>
  <c r="I145" i="1"/>
  <c r="X144" i="1"/>
  <c r="T144" i="1"/>
  <c r="S144" i="1"/>
  <c r="O144" i="1"/>
  <c r="N144" i="1"/>
  <c r="J144" i="1"/>
  <c r="I144" i="1"/>
  <c r="X143" i="1"/>
  <c r="T143" i="1"/>
  <c r="S143" i="1"/>
  <c r="O143" i="1"/>
  <c r="N143" i="1"/>
  <c r="J143" i="1"/>
  <c r="I143" i="1"/>
  <c r="X142" i="1"/>
  <c r="T142" i="1"/>
  <c r="S142" i="1"/>
  <c r="O142" i="1"/>
  <c r="N142" i="1"/>
  <c r="J142" i="1"/>
  <c r="I142" i="1"/>
  <c r="X141" i="1"/>
  <c r="T141" i="1"/>
  <c r="S141" i="1"/>
  <c r="O141" i="1"/>
  <c r="N141" i="1"/>
  <c r="J141" i="1"/>
  <c r="I141" i="1"/>
  <c r="X140" i="1"/>
  <c r="T140" i="1"/>
  <c r="S140" i="1"/>
  <c r="O140" i="1"/>
  <c r="N140" i="1"/>
  <c r="J140" i="1"/>
  <c r="I140" i="1"/>
  <c r="X139" i="1"/>
  <c r="T139" i="1"/>
  <c r="S139" i="1"/>
  <c r="O139" i="1"/>
  <c r="N139" i="1"/>
  <c r="J139" i="1"/>
  <c r="I139" i="1"/>
  <c r="X138" i="1"/>
  <c r="T138" i="1"/>
  <c r="S138" i="1"/>
  <c r="O138" i="1"/>
  <c r="N138" i="1"/>
  <c r="J138" i="1"/>
  <c r="I138" i="1"/>
  <c r="X137" i="1"/>
  <c r="T137" i="1"/>
  <c r="S137" i="1"/>
  <c r="O137" i="1"/>
  <c r="N137" i="1"/>
  <c r="J137" i="1"/>
  <c r="I137" i="1"/>
  <c r="X136" i="1"/>
  <c r="T136" i="1"/>
  <c r="S136" i="1"/>
  <c r="O136" i="1"/>
  <c r="N136" i="1"/>
  <c r="J136" i="1"/>
  <c r="I136" i="1"/>
  <c r="X135" i="1"/>
  <c r="T135" i="1"/>
  <c r="S135" i="1"/>
  <c r="O135" i="1"/>
  <c r="N135" i="1"/>
  <c r="J135" i="1"/>
  <c r="I135" i="1"/>
  <c r="X134" i="1"/>
  <c r="T134" i="1"/>
  <c r="S134" i="1"/>
  <c r="O134" i="1"/>
  <c r="N134" i="1"/>
  <c r="J134" i="1"/>
  <c r="I134" i="1"/>
  <c r="X133" i="1"/>
  <c r="T133" i="1"/>
  <c r="S133" i="1"/>
  <c r="O133" i="1"/>
  <c r="N133" i="1"/>
  <c r="J133" i="1"/>
  <c r="I133" i="1"/>
  <c r="X132" i="1"/>
  <c r="T132" i="1"/>
  <c r="S132" i="1"/>
  <c r="O132" i="1"/>
  <c r="N132" i="1"/>
  <c r="J132" i="1"/>
  <c r="I132" i="1"/>
  <c r="X131" i="1"/>
  <c r="T131" i="1"/>
  <c r="S131" i="1"/>
  <c r="O131" i="1"/>
  <c r="N131" i="1"/>
  <c r="J131" i="1"/>
  <c r="I131" i="1"/>
  <c r="X130" i="1"/>
  <c r="T130" i="1"/>
  <c r="S130" i="1"/>
  <c r="O130" i="1"/>
  <c r="N130" i="1"/>
  <c r="J130" i="1"/>
  <c r="I130" i="1"/>
  <c r="X129" i="1"/>
  <c r="T129" i="1"/>
  <c r="S129" i="1"/>
  <c r="O129" i="1"/>
  <c r="N129" i="1"/>
  <c r="J129" i="1"/>
  <c r="I129" i="1"/>
  <c r="AC123" i="1"/>
  <c r="AB123" i="1"/>
  <c r="X123" i="1"/>
  <c r="W123" i="1"/>
  <c r="S123" i="1"/>
  <c r="R123" i="1"/>
  <c r="N123" i="1"/>
  <c r="M123" i="1"/>
  <c r="I123" i="1"/>
  <c r="H123" i="1"/>
  <c r="AC122" i="1"/>
  <c r="AB122" i="1"/>
  <c r="X122" i="1"/>
  <c r="W122" i="1"/>
  <c r="S122" i="1"/>
  <c r="R122" i="1"/>
  <c r="N122" i="1"/>
  <c r="M122" i="1"/>
  <c r="I122" i="1"/>
  <c r="H122" i="1"/>
  <c r="AC121" i="1"/>
  <c r="AB121" i="1"/>
  <c r="X121" i="1"/>
  <c r="W121" i="1"/>
  <c r="S121" i="1"/>
  <c r="R121" i="1"/>
  <c r="N121" i="1"/>
  <c r="M121" i="1"/>
  <c r="I121" i="1"/>
  <c r="H121" i="1"/>
  <c r="AC120" i="1"/>
  <c r="AB120" i="1"/>
  <c r="X120" i="1"/>
  <c r="W120" i="1"/>
  <c r="S120" i="1"/>
  <c r="R120" i="1"/>
  <c r="N120" i="1"/>
  <c r="M120" i="1"/>
  <c r="I120" i="1"/>
  <c r="H120" i="1"/>
  <c r="AC119" i="1"/>
  <c r="AB119" i="1"/>
  <c r="X119" i="1"/>
  <c r="W119" i="1"/>
  <c r="Y177" i="1" s="1"/>
  <c r="S119" i="1"/>
  <c r="R119" i="1"/>
  <c r="N119" i="1"/>
  <c r="M119" i="1"/>
  <c r="I119" i="1"/>
  <c r="H119" i="1"/>
  <c r="AD115" i="1"/>
  <c r="AC115" i="1"/>
  <c r="Y115" i="1"/>
  <c r="X115" i="1"/>
  <c r="T115" i="1"/>
  <c r="S115" i="1"/>
  <c r="O115" i="1"/>
  <c r="N115" i="1"/>
  <c r="J115" i="1"/>
  <c r="I115" i="1"/>
  <c r="AD114" i="1"/>
  <c r="AC114" i="1"/>
  <c r="Y114" i="1"/>
  <c r="X114" i="1"/>
  <c r="T114" i="1"/>
  <c r="S114" i="1"/>
  <c r="O114" i="1"/>
  <c r="N114" i="1"/>
  <c r="J114" i="1"/>
  <c r="I114" i="1"/>
  <c r="AD113" i="1"/>
  <c r="AC113" i="1"/>
  <c r="Y113" i="1"/>
  <c r="X113" i="1"/>
  <c r="T113" i="1"/>
  <c r="S113" i="1"/>
  <c r="O113" i="1"/>
  <c r="N113" i="1"/>
  <c r="J113" i="1"/>
  <c r="I113" i="1"/>
  <c r="AD112" i="1"/>
  <c r="AC112" i="1"/>
  <c r="Y112" i="1"/>
  <c r="X112" i="1"/>
  <c r="T112" i="1"/>
  <c r="S112" i="1"/>
  <c r="O112" i="1"/>
  <c r="N112" i="1"/>
  <c r="J112" i="1"/>
  <c r="I112" i="1"/>
  <c r="AD111" i="1"/>
  <c r="AC111" i="1"/>
  <c r="Y111" i="1"/>
  <c r="X111" i="1"/>
  <c r="T111" i="1"/>
  <c r="S111" i="1"/>
  <c r="O111" i="1"/>
  <c r="N111" i="1"/>
  <c r="J111" i="1"/>
  <c r="I111" i="1"/>
  <c r="AD110" i="1"/>
  <c r="AC110" i="1"/>
  <c r="Y110" i="1"/>
  <c r="X110" i="1"/>
  <c r="T110" i="1"/>
  <c r="S110" i="1"/>
  <c r="O110" i="1"/>
  <c r="N110" i="1"/>
  <c r="J110" i="1"/>
  <c r="I110" i="1"/>
  <c r="AD109" i="1"/>
  <c r="AC109" i="1"/>
  <c r="Y109" i="1"/>
  <c r="X109" i="1"/>
  <c r="T109" i="1"/>
  <c r="S109" i="1"/>
  <c r="O109" i="1"/>
  <c r="N109" i="1"/>
  <c r="J109" i="1"/>
  <c r="I109" i="1"/>
  <c r="AD108" i="1"/>
  <c r="AC108" i="1"/>
  <c r="Y108" i="1"/>
  <c r="X108" i="1"/>
  <c r="T108" i="1"/>
  <c r="S108" i="1"/>
  <c r="O108" i="1"/>
  <c r="N108" i="1"/>
  <c r="J108" i="1"/>
  <c r="I108" i="1"/>
  <c r="AD107" i="1"/>
  <c r="AC107" i="1"/>
  <c r="Y107" i="1"/>
  <c r="X107" i="1"/>
  <c r="T107" i="1"/>
  <c r="S107" i="1"/>
  <c r="O107" i="1"/>
  <c r="N107" i="1"/>
  <c r="J107" i="1"/>
  <c r="I107" i="1"/>
  <c r="AD106" i="1"/>
  <c r="AC106" i="1"/>
  <c r="Y106" i="1"/>
  <c r="X106" i="1"/>
  <c r="T106" i="1"/>
  <c r="S106" i="1"/>
  <c r="O106" i="1"/>
  <c r="N106" i="1"/>
  <c r="J106" i="1"/>
  <c r="I106" i="1"/>
  <c r="AD105" i="1"/>
  <c r="AC105" i="1"/>
  <c r="Y105" i="1"/>
  <c r="X105" i="1"/>
  <c r="T105" i="1"/>
  <c r="S105" i="1"/>
  <c r="O105" i="1"/>
  <c r="N105" i="1"/>
  <c r="J105" i="1"/>
  <c r="I105" i="1"/>
  <c r="AD104" i="1"/>
  <c r="AC104" i="1"/>
  <c r="Y104" i="1"/>
  <c r="X104" i="1"/>
  <c r="T104" i="1"/>
  <c r="S104" i="1"/>
  <c r="O104" i="1"/>
  <c r="N104" i="1"/>
  <c r="J104" i="1"/>
  <c r="I104" i="1"/>
  <c r="AD103" i="1"/>
  <c r="AC103" i="1"/>
  <c r="Y103" i="1"/>
  <c r="X103" i="1"/>
  <c r="T103" i="1"/>
  <c r="S103" i="1"/>
  <c r="O103" i="1"/>
  <c r="N103" i="1"/>
  <c r="J103" i="1"/>
  <c r="I103" i="1"/>
  <c r="AD102" i="1"/>
  <c r="AC102" i="1"/>
  <c r="Y102" i="1"/>
  <c r="X102" i="1"/>
  <c r="T102" i="1"/>
  <c r="S102" i="1"/>
  <c r="O102" i="1"/>
  <c r="N102" i="1"/>
  <c r="J102" i="1"/>
  <c r="I102" i="1"/>
  <c r="AD101" i="1"/>
  <c r="AC101" i="1"/>
  <c r="Y101" i="1"/>
  <c r="X101" i="1"/>
  <c r="T101" i="1"/>
  <c r="S101" i="1"/>
  <c r="O101" i="1"/>
  <c r="N101" i="1"/>
  <c r="J101" i="1"/>
  <c r="I101" i="1"/>
  <c r="AD100" i="1"/>
  <c r="AC100" i="1"/>
  <c r="Y100" i="1"/>
  <c r="X100" i="1"/>
  <c r="T100" i="1"/>
  <c r="S100" i="1"/>
  <c r="O100" i="1"/>
  <c r="N100" i="1"/>
  <c r="J100" i="1"/>
  <c r="I100" i="1"/>
  <c r="AD99" i="1"/>
  <c r="AC99" i="1"/>
  <c r="Y99" i="1"/>
  <c r="X99" i="1"/>
  <c r="T99" i="1"/>
  <c r="S99" i="1"/>
  <c r="O99" i="1"/>
  <c r="N99" i="1"/>
  <c r="J99" i="1"/>
  <c r="I99" i="1"/>
  <c r="AD98" i="1"/>
  <c r="AC98" i="1"/>
  <c r="Y98" i="1"/>
  <c r="X98" i="1"/>
  <c r="T98" i="1"/>
  <c r="S98" i="1"/>
  <c r="O98" i="1"/>
  <c r="N98" i="1"/>
  <c r="J98" i="1"/>
  <c r="I98" i="1"/>
  <c r="AD97" i="1"/>
  <c r="AC97" i="1"/>
  <c r="Y97" i="1"/>
  <c r="X97" i="1"/>
  <c r="T97" i="1"/>
  <c r="S97" i="1"/>
  <c r="O97" i="1"/>
  <c r="N97" i="1"/>
  <c r="J97" i="1"/>
  <c r="I97" i="1"/>
  <c r="AD96" i="1"/>
  <c r="AC96" i="1"/>
  <c r="Y96" i="1"/>
  <c r="X96" i="1"/>
  <c r="T96" i="1"/>
  <c r="S96" i="1"/>
  <c r="O96" i="1"/>
  <c r="N96" i="1"/>
  <c r="J96" i="1"/>
  <c r="I96" i="1"/>
  <c r="AD95" i="1"/>
  <c r="AC95" i="1"/>
  <c r="Y95" i="1"/>
  <c r="X95" i="1"/>
  <c r="T95" i="1"/>
  <c r="S95" i="1"/>
  <c r="O95" i="1"/>
  <c r="N95" i="1"/>
  <c r="J95" i="1"/>
  <c r="I95" i="1"/>
  <c r="AD94" i="1"/>
  <c r="AC94" i="1"/>
  <c r="Y94" i="1"/>
  <c r="X94" i="1"/>
  <c r="T94" i="1"/>
  <c r="S94" i="1"/>
  <c r="O94" i="1"/>
  <c r="N94" i="1"/>
  <c r="J94" i="1"/>
  <c r="I94" i="1"/>
  <c r="AD93" i="1"/>
  <c r="AC93" i="1"/>
  <c r="Y93" i="1"/>
  <c r="X93" i="1"/>
  <c r="T93" i="1"/>
  <c r="S93" i="1"/>
  <c r="O93" i="1"/>
  <c r="N93" i="1"/>
  <c r="J93" i="1"/>
  <c r="I93" i="1"/>
  <c r="AD92" i="1"/>
  <c r="AC92" i="1"/>
  <c r="Y92" i="1"/>
  <c r="X92" i="1"/>
  <c r="T92" i="1"/>
  <c r="S92" i="1"/>
  <c r="O92" i="1"/>
  <c r="N92" i="1"/>
  <c r="J92" i="1"/>
  <c r="I92" i="1"/>
  <c r="AD91" i="1"/>
  <c r="AC91" i="1"/>
  <c r="Y91" i="1"/>
  <c r="X91" i="1"/>
  <c r="T91" i="1"/>
  <c r="S91" i="1"/>
  <c r="O91" i="1"/>
  <c r="N91" i="1"/>
  <c r="J91" i="1"/>
  <c r="I91" i="1"/>
  <c r="AD90" i="1"/>
  <c r="AC90" i="1"/>
  <c r="Y90" i="1"/>
  <c r="X90" i="1"/>
  <c r="T90" i="1"/>
  <c r="S90" i="1"/>
  <c r="O90" i="1"/>
  <c r="N90" i="1"/>
  <c r="J90" i="1"/>
  <c r="I90" i="1"/>
  <c r="AD89" i="1"/>
  <c r="AC89" i="1"/>
  <c r="Y89" i="1"/>
  <c r="X89" i="1"/>
  <c r="T89" i="1"/>
  <c r="S89" i="1"/>
  <c r="O89" i="1"/>
  <c r="N89" i="1"/>
  <c r="J89" i="1"/>
  <c r="I89" i="1"/>
  <c r="AD88" i="1"/>
  <c r="AC88" i="1"/>
  <c r="Y88" i="1"/>
  <c r="X88" i="1"/>
  <c r="T88" i="1"/>
  <c r="S88" i="1"/>
  <c r="O88" i="1"/>
  <c r="N88" i="1"/>
  <c r="J88" i="1"/>
  <c r="I88" i="1"/>
  <c r="AD87" i="1"/>
  <c r="AC87" i="1"/>
  <c r="Y87" i="1"/>
  <c r="X87" i="1"/>
  <c r="T87" i="1"/>
  <c r="S87" i="1"/>
  <c r="O87" i="1"/>
  <c r="N87" i="1"/>
  <c r="J87" i="1"/>
  <c r="I87" i="1"/>
  <c r="AD86" i="1"/>
  <c r="AC86" i="1"/>
  <c r="Y86" i="1"/>
  <c r="X86" i="1"/>
  <c r="T86" i="1"/>
  <c r="S86" i="1"/>
  <c r="O86" i="1"/>
  <c r="N86" i="1"/>
  <c r="J86" i="1"/>
  <c r="I86" i="1"/>
  <c r="AD85" i="1"/>
  <c r="AC85" i="1"/>
  <c r="Y85" i="1"/>
  <c r="X85" i="1"/>
  <c r="T85" i="1"/>
  <c r="S85" i="1"/>
  <c r="O85" i="1"/>
  <c r="N85" i="1"/>
  <c r="J85" i="1"/>
  <c r="I85" i="1"/>
  <c r="AD84" i="1"/>
  <c r="AC84" i="1"/>
  <c r="Y84" i="1"/>
  <c r="X84" i="1"/>
  <c r="T84" i="1"/>
  <c r="S84" i="1"/>
  <c r="O84" i="1"/>
  <c r="N84" i="1"/>
  <c r="J84" i="1"/>
  <c r="I84" i="1"/>
  <c r="AD83" i="1"/>
  <c r="AC83" i="1"/>
  <c r="Y83" i="1"/>
  <c r="X83" i="1"/>
  <c r="T83" i="1"/>
  <c r="S83" i="1"/>
  <c r="O83" i="1"/>
  <c r="N83" i="1"/>
  <c r="J83" i="1"/>
  <c r="I83" i="1"/>
  <c r="AD82" i="1"/>
  <c r="AC82" i="1"/>
  <c r="Y82" i="1"/>
  <c r="X82" i="1"/>
  <c r="T82" i="1"/>
  <c r="S82" i="1"/>
  <c r="O82" i="1"/>
  <c r="N82" i="1"/>
  <c r="J82" i="1"/>
  <c r="I82" i="1"/>
  <c r="AD81" i="1"/>
  <c r="AC81" i="1"/>
  <c r="Y81" i="1"/>
  <c r="X81" i="1"/>
  <c r="T81" i="1"/>
  <c r="S81" i="1"/>
  <c r="O81" i="1"/>
  <c r="N81" i="1"/>
  <c r="J81" i="1"/>
  <c r="I81" i="1"/>
  <c r="AD80" i="1"/>
  <c r="AC80" i="1"/>
  <c r="Y80" i="1"/>
  <c r="X80" i="1"/>
  <c r="T80" i="1"/>
  <c r="S80" i="1"/>
  <c r="O80" i="1"/>
  <c r="N80" i="1"/>
  <c r="J80" i="1"/>
  <c r="I80" i="1"/>
  <c r="AD79" i="1"/>
  <c r="AC79" i="1"/>
  <c r="Y79" i="1"/>
  <c r="X79" i="1"/>
  <c r="T79" i="1"/>
  <c r="S79" i="1"/>
  <c r="O79" i="1"/>
  <c r="N79" i="1"/>
  <c r="J79" i="1"/>
  <c r="I79" i="1"/>
  <c r="AD78" i="1"/>
  <c r="AC78" i="1"/>
  <c r="Y78" i="1"/>
  <c r="X78" i="1"/>
  <c r="T78" i="1"/>
  <c r="S78" i="1"/>
  <c r="O78" i="1"/>
  <c r="N78" i="1"/>
  <c r="J78" i="1"/>
  <c r="I78" i="1"/>
  <c r="AD77" i="1"/>
  <c r="AC77" i="1"/>
  <c r="Y77" i="1"/>
  <c r="X77" i="1"/>
  <c r="T77" i="1"/>
  <c r="S77" i="1"/>
  <c r="O77" i="1"/>
  <c r="N77" i="1"/>
  <c r="J77" i="1"/>
  <c r="I77" i="1"/>
  <c r="AD76" i="1"/>
  <c r="AC76" i="1"/>
  <c r="Y76" i="1"/>
  <c r="X76" i="1"/>
  <c r="T76" i="1"/>
  <c r="S76" i="1"/>
  <c r="O76" i="1"/>
  <c r="N76" i="1"/>
  <c r="J76" i="1"/>
  <c r="I76" i="1"/>
  <c r="AD75" i="1"/>
  <c r="AC75" i="1"/>
  <c r="Y75" i="1"/>
  <c r="X75" i="1"/>
  <c r="T75" i="1"/>
  <c r="S75" i="1"/>
  <c r="O75" i="1"/>
  <c r="N75" i="1"/>
  <c r="J75" i="1"/>
  <c r="I75" i="1"/>
  <c r="AD74" i="1"/>
  <c r="AC74" i="1"/>
  <c r="Y74" i="1"/>
  <c r="X74" i="1"/>
  <c r="T74" i="1"/>
  <c r="S74" i="1"/>
  <c r="O74" i="1"/>
  <c r="N74" i="1"/>
  <c r="J74" i="1"/>
  <c r="I74" i="1"/>
  <c r="AD73" i="1"/>
  <c r="AC73" i="1"/>
  <c r="Y73" i="1"/>
  <c r="X73" i="1"/>
  <c r="T73" i="1"/>
  <c r="S73" i="1"/>
  <c r="O73" i="1"/>
  <c r="N73" i="1"/>
  <c r="J73" i="1"/>
  <c r="I73" i="1"/>
  <c r="AD72" i="1"/>
  <c r="AC72" i="1"/>
  <c r="Y72" i="1"/>
  <c r="X72" i="1"/>
  <c r="T72" i="1"/>
  <c r="S72" i="1"/>
  <c r="O72" i="1"/>
  <c r="N72" i="1"/>
  <c r="J72" i="1"/>
  <c r="I72" i="1"/>
  <c r="AD71" i="1"/>
  <c r="AC71" i="1"/>
  <c r="Y71" i="1"/>
  <c r="X71" i="1"/>
  <c r="T71" i="1"/>
  <c r="S71" i="1"/>
  <c r="O71" i="1"/>
  <c r="N71" i="1"/>
  <c r="J71" i="1"/>
  <c r="I71" i="1"/>
  <c r="AD70" i="1"/>
  <c r="AC70" i="1"/>
  <c r="Y70" i="1"/>
  <c r="X70" i="1"/>
  <c r="T70" i="1"/>
  <c r="S70" i="1"/>
  <c r="O70" i="1"/>
  <c r="N70" i="1"/>
  <c r="J70" i="1"/>
  <c r="I70" i="1"/>
  <c r="AD69" i="1"/>
  <c r="AC69" i="1"/>
  <c r="Y69" i="1"/>
  <c r="X69" i="1"/>
  <c r="T69" i="1"/>
  <c r="S69" i="1"/>
  <c r="O69" i="1"/>
  <c r="N69" i="1"/>
  <c r="J69" i="1"/>
  <c r="I69" i="1"/>
  <c r="AD68" i="1"/>
  <c r="AC68" i="1"/>
  <c r="Y68" i="1"/>
  <c r="X68" i="1"/>
  <c r="T68" i="1"/>
  <c r="S68" i="1"/>
  <c r="O68" i="1"/>
  <c r="N68" i="1"/>
  <c r="J68" i="1"/>
  <c r="I68" i="1"/>
  <c r="AD67" i="1"/>
  <c r="AC67" i="1"/>
  <c r="Y67" i="1"/>
  <c r="X67" i="1"/>
  <c r="T67" i="1"/>
  <c r="S67" i="1"/>
  <c r="O67" i="1"/>
  <c r="N67" i="1"/>
  <c r="J67" i="1"/>
  <c r="I67" i="1"/>
  <c r="AD66" i="1"/>
  <c r="AC66" i="1"/>
  <c r="Y66" i="1"/>
  <c r="X66" i="1"/>
  <c r="T66" i="1"/>
  <c r="S66" i="1"/>
  <c r="O66" i="1"/>
  <c r="N66" i="1"/>
  <c r="J66" i="1"/>
  <c r="I66" i="1"/>
  <c r="AC60" i="1"/>
  <c r="AB60" i="1"/>
  <c r="X60" i="1"/>
  <c r="W60" i="1"/>
  <c r="S60" i="1"/>
  <c r="R60" i="1"/>
  <c r="N60" i="1"/>
  <c r="M60" i="1"/>
  <c r="I60" i="1"/>
  <c r="H60" i="1"/>
  <c r="C60" i="1"/>
  <c r="B60" i="1"/>
  <c r="AC59" i="1"/>
  <c r="AB59" i="1"/>
  <c r="X59" i="1"/>
  <c r="W59" i="1"/>
  <c r="S59" i="1"/>
  <c r="R59" i="1"/>
  <c r="N59" i="1"/>
  <c r="M59" i="1"/>
  <c r="I59" i="1"/>
  <c r="H59" i="1"/>
  <c r="C59" i="1"/>
  <c r="B59" i="1"/>
  <c r="AC58" i="1"/>
  <c r="AB58" i="1"/>
  <c r="X58" i="1"/>
  <c r="W58" i="1"/>
  <c r="S58" i="1"/>
  <c r="R58" i="1"/>
  <c r="N58" i="1"/>
  <c r="M58" i="1"/>
  <c r="I58" i="1"/>
  <c r="H58" i="1"/>
  <c r="C58" i="1"/>
  <c r="B58" i="1"/>
  <c r="AC57" i="1"/>
  <c r="AB57" i="1"/>
  <c r="X57" i="1"/>
  <c r="W57" i="1"/>
  <c r="S57" i="1"/>
  <c r="R57" i="1"/>
  <c r="N57" i="1"/>
  <c r="M57" i="1"/>
  <c r="I57" i="1"/>
  <c r="H57" i="1"/>
  <c r="C57" i="1"/>
  <c r="B57" i="1"/>
  <c r="AC56" i="1"/>
  <c r="AB56" i="1"/>
  <c r="X56" i="1"/>
  <c r="W56" i="1"/>
  <c r="S56" i="1"/>
  <c r="R56" i="1"/>
  <c r="N56" i="1"/>
  <c r="M56" i="1"/>
  <c r="I56" i="1"/>
  <c r="H56" i="1"/>
  <c r="C56" i="1"/>
  <c r="B56" i="1"/>
  <c r="AD52" i="1"/>
  <c r="AC52" i="1"/>
  <c r="Y52" i="1"/>
  <c r="X52" i="1"/>
  <c r="T52" i="1"/>
  <c r="S52" i="1"/>
  <c r="O52" i="1"/>
  <c r="N52" i="1"/>
  <c r="J52" i="1"/>
  <c r="I52" i="1"/>
  <c r="AD51" i="1"/>
  <c r="AC51" i="1"/>
  <c r="Y51" i="1"/>
  <c r="X51" i="1"/>
  <c r="T51" i="1"/>
  <c r="S51" i="1"/>
  <c r="O51" i="1"/>
  <c r="N51" i="1"/>
  <c r="J51" i="1"/>
  <c r="I51" i="1"/>
  <c r="AD50" i="1"/>
  <c r="AC50" i="1"/>
  <c r="Y50" i="1"/>
  <c r="X50" i="1"/>
  <c r="T50" i="1"/>
  <c r="S50" i="1"/>
  <c r="O50" i="1"/>
  <c r="N50" i="1"/>
  <c r="J50" i="1"/>
  <c r="I50" i="1"/>
  <c r="AD49" i="1"/>
  <c r="AC49" i="1"/>
  <c r="Y49" i="1"/>
  <c r="X49" i="1"/>
  <c r="T49" i="1"/>
  <c r="S49" i="1"/>
  <c r="O49" i="1"/>
  <c r="N49" i="1"/>
  <c r="J49" i="1"/>
  <c r="I49" i="1"/>
  <c r="AD48" i="1"/>
  <c r="AC48" i="1"/>
  <c r="Y48" i="1"/>
  <c r="X48" i="1"/>
  <c r="T48" i="1"/>
  <c r="S48" i="1"/>
  <c r="O48" i="1"/>
  <c r="N48" i="1"/>
  <c r="J48" i="1"/>
  <c r="I48" i="1"/>
  <c r="AD47" i="1"/>
  <c r="AC47" i="1"/>
  <c r="Y47" i="1"/>
  <c r="X47" i="1"/>
  <c r="T47" i="1"/>
  <c r="S47" i="1"/>
  <c r="O47" i="1"/>
  <c r="N47" i="1"/>
  <c r="J47" i="1"/>
  <c r="I47" i="1"/>
  <c r="AD46" i="1"/>
  <c r="AC46" i="1"/>
  <c r="Y46" i="1"/>
  <c r="X46" i="1"/>
  <c r="T46" i="1"/>
  <c r="S46" i="1"/>
  <c r="O46" i="1"/>
  <c r="N46" i="1"/>
  <c r="J46" i="1"/>
  <c r="I46" i="1"/>
  <c r="AD45" i="1"/>
  <c r="AC45" i="1"/>
  <c r="Y45" i="1"/>
  <c r="X45" i="1"/>
  <c r="T45" i="1"/>
  <c r="S45" i="1"/>
  <c r="O45" i="1"/>
  <c r="N45" i="1"/>
  <c r="J45" i="1"/>
  <c r="I45" i="1"/>
  <c r="AD44" i="1"/>
  <c r="AC44" i="1"/>
  <c r="Y44" i="1"/>
  <c r="X44" i="1"/>
  <c r="T44" i="1"/>
  <c r="S44" i="1"/>
  <c r="O44" i="1"/>
  <c r="N44" i="1"/>
  <c r="J44" i="1"/>
  <c r="I44" i="1"/>
  <c r="AD43" i="1"/>
  <c r="AC43" i="1"/>
  <c r="Y43" i="1"/>
  <c r="X43" i="1"/>
  <c r="T43" i="1"/>
  <c r="S43" i="1"/>
  <c r="O43" i="1"/>
  <c r="N43" i="1"/>
  <c r="J43" i="1"/>
  <c r="I43" i="1"/>
  <c r="AD42" i="1"/>
  <c r="AC42" i="1"/>
  <c r="Y42" i="1"/>
  <c r="X42" i="1"/>
  <c r="T42" i="1"/>
  <c r="S42" i="1"/>
  <c r="O42" i="1"/>
  <c r="N42" i="1"/>
  <c r="J42" i="1"/>
  <c r="I42" i="1"/>
  <c r="AD41" i="1"/>
  <c r="AC41" i="1"/>
  <c r="Y41" i="1"/>
  <c r="X41" i="1"/>
  <c r="T41" i="1"/>
  <c r="S41" i="1"/>
  <c r="O41" i="1"/>
  <c r="N41" i="1"/>
  <c r="J41" i="1"/>
  <c r="I41" i="1"/>
  <c r="AD40" i="1"/>
  <c r="AC40" i="1"/>
  <c r="Y40" i="1"/>
  <c r="X40" i="1"/>
  <c r="T40" i="1"/>
  <c r="S40" i="1"/>
  <c r="O40" i="1"/>
  <c r="N40" i="1"/>
  <c r="J40" i="1"/>
  <c r="I40" i="1"/>
  <c r="AD39" i="1"/>
  <c r="AC39" i="1"/>
  <c r="Y39" i="1"/>
  <c r="X39" i="1"/>
  <c r="T39" i="1"/>
  <c r="S39" i="1"/>
  <c r="O39" i="1"/>
  <c r="N39" i="1"/>
  <c r="J39" i="1"/>
  <c r="I39" i="1"/>
  <c r="AD38" i="1"/>
  <c r="AC38" i="1"/>
  <c r="Y38" i="1"/>
  <c r="X38" i="1"/>
  <c r="T38" i="1"/>
  <c r="S38" i="1"/>
  <c r="O38" i="1"/>
  <c r="N38" i="1"/>
  <c r="J38" i="1"/>
  <c r="I38" i="1"/>
  <c r="AD37" i="1"/>
  <c r="AC37" i="1"/>
  <c r="Y37" i="1"/>
  <c r="X37" i="1"/>
  <c r="T37" i="1"/>
  <c r="S37" i="1"/>
  <c r="O37" i="1"/>
  <c r="N37" i="1"/>
  <c r="J37" i="1"/>
  <c r="I37" i="1"/>
  <c r="AD36" i="1"/>
  <c r="AC36" i="1"/>
  <c r="Y36" i="1"/>
  <c r="X36" i="1"/>
  <c r="T36" i="1"/>
  <c r="S36" i="1"/>
  <c r="O36" i="1"/>
  <c r="N36" i="1"/>
  <c r="J36" i="1"/>
  <c r="I36" i="1"/>
  <c r="AD35" i="1"/>
  <c r="AC35" i="1"/>
  <c r="Y35" i="1"/>
  <c r="X35" i="1"/>
  <c r="T35" i="1"/>
  <c r="S35" i="1"/>
  <c r="O35" i="1"/>
  <c r="N35" i="1"/>
  <c r="J35" i="1"/>
  <c r="I35" i="1"/>
  <c r="AD34" i="1"/>
  <c r="AC34" i="1"/>
  <c r="Y34" i="1"/>
  <c r="X34" i="1"/>
  <c r="T34" i="1"/>
  <c r="S34" i="1"/>
  <c r="O34" i="1"/>
  <c r="N34" i="1"/>
  <c r="J34" i="1"/>
  <c r="I34" i="1"/>
  <c r="AD33" i="1"/>
  <c r="AC33" i="1"/>
  <c r="Y33" i="1"/>
  <c r="X33" i="1"/>
  <c r="T33" i="1"/>
  <c r="S33" i="1"/>
  <c r="O33" i="1"/>
  <c r="N33" i="1"/>
  <c r="J33" i="1"/>
  <c r="I33" i="1"/>
  <c r="AD32" i="1"/>
  <c r="AC32" i="1"/>
  <c r="Y32" i="1"/>
  <c r="X32" i="1"/>
  <c r="T32" i="1"/>
  <c r="S32" i="1"/>
  <c r="O32" i="1"/>
  <c r="N32" i="1"/>
  <c r="J32" i="1"/>
  <c r="I32" i="1"/>
  <c r="AD31" i="1"/>
  <c r="AC31" i="1"/>
  <c r="Y31" i="1"/>
  <c r="X31" i="1"/>
  <c r="T31" i="1"/>
  <c r="S31" i="1"/>
  <c r="O31" i="1"/>
  <c r="N31" i="1"/>
  <c r="J31" i="1"/>
  <c r="I31" i="1"/>
  <c r="AD30" i="1"/>
  <c r="AC30" i="1"/>
  <c r="Y30" i="1"/>
  <c r="X30" i="1"/>
  <c r="T30" i="1"/>
  <c r="S30" i="1"/>
  <c r="O30" i="1"/>
  <c r="N30" i="1"/>
  <c r="J30" i="1"/>
  <c r="I30" i="1"/>
  <c r="AD29" i="1"/>
  <c r="AC29" i="1"/>
  <c r="Y29" i="1"/>
  <c r="X29" i="1"/>
  <c r="T29" i="1"/>
  <c r="S29" i="1"/>
  <c r="O29" i="1"/>
  <c r="N29" i="1"/>
  <c r="J29" i="1"/>
  <c r="I29" i="1"/>
  <c r="AD28" i="1"/>
  <c r="AC28" i="1"/>
  <c r="Y28" i="1"/>
  <c r="X28" i="1"/>
  <c r="T28" i="1"/>
  <c r="S28" i="1"/>
  <c r="O28" i="1"/>
  <c r="N28" i="1"/>
  <c r="J28" i="1"/>
  <c r="I28" i="1"/>
  <c r="AD27" i="1"/>
  <c r="AC27" i="1"/>
  <c r="Y27" i="1"/>
  <c r="X27" i="1"/>
  <c r="T27" i="1"/>
  <c r="S27" i="1"/>
  <c r="O27" i="1"/>
  <c r="N27" i="1"/>
  <c r="J27" i="1"/>
  <c r="I27" i="1"/>
  <c r="AD26" i="1"/>
  <c r="AC26" i="1"/>
  <c r="Y26" i="1"/>
  <c r="X26" i="1"/>
  <c r="T26" i="1"/>
  <c r="S26" i="1"/>
  <c r="O26" i="1"/>
  <c r="N26" i="1"/>
  <c r="J26" i="1"/>
  <c r="I26" i="1"/>
  <c r="AD25" i="1"/>
  <c r="AC25" i="1"/>
  <c r="Y25" i="1"/>
  <c r="X25" i="1"/>
  <c r="T25" i="1"/>
  <c r="S25" i="1"/>
  <c r="O25" i="1"/>
  <c r="N25" i="1"/>
  <c r="J25" i="1"/>
  <c r="I25" i="1"/>
  <c r="AD24" i="1"/>
  <c r="AC24" i="1"/>
  <c r="Y24" i="1"/>
  <c r="X24" i="1"/>
  <c r="T24" i="1"/>
  <c r="S24" i="1"/>
  <c r="O24" i="1"/>
  <c r="N24" i="1"/>
  <c r="J24" i="1"/>
  <c r="I24" i="1"/>
  <c r="AD23" i="1"/>
  <c r="AC23" i="1"/>
  <c r="Y23" i="1"/>
  <c r="X23" i="1"/>
  <c r="T23" i="1"/>
  <c r="S23" i="1"/>
  <c r="O23" i="1"/>
  <c r="N23" i="1"/>
  <c r="J23" i="1"/>
  <c r="I23" i="1"/>
  <c r="AD22" i="1"/>
  <c r="AC22" i="1"/>
  <c r="Y22" i="1"/>
  <c r="X22" i="1"/>
  <c r="T22" i="1"/>
  <c r="S22" i="1"/>
  <c r="O22" i="1"/>
  <c r="N22" i="1"/>
  <c r="J22" i="1"/>
  <c r="I22" i="1"/>
  <c r="AD21" i="1"/>
  <c r="AC21" i="1"/>
  <c r="Y21" i="1"/>
  <c r="X21" i="1"/>
  <c r="T21" i="1"/>
  <c r="S21" i="1"/>
  <c r="O21" i="1"/>
  <c r="N21" i="1"/>
  <c r="J21" i="1"/>
  <c r="I21" i="1"/>
  <c r="AD20" i="1"/>
  <c r="AC20" i="1"/>
  <c r="Y20" i="1"/>
  <c r="X20" i="1"/>
  <c r="T20" i="1"/>
  <c r="S20" i="1"/>
  <c r="O20" i="1"/>
  <c r="N20" i="1"/>
  <c r="J20" i="1"/>
  <c r="I20" i="1"/>
  <c r="AD19" i="1"/>
  <c r="AC19" i="1"/>
  <c r="Y19" i="1"/>
  <c r="X19" i="1"/>
  <c r="T19" i="1"/>
  <c r="S19" i="1"/>
  <c r="O19" i="1"/>
  <c r="N19" i="1"/>
  <c r="J19" i="1"/>
  <c r="I19" i="1"/>
  <c r="AD18" i="1"/>
  <c r="AC18" i="1"/>
  <c r="Y18" i="1"/>
  <c r="X18" i="1"/>
  <c r="T18" i="1"/>
  <c r="S18" i="1"/>
  <c r="O18" i="1"/>
  <c r="N18" i="1"/>
  <c r="J18" i="1"/>
  <c r="I18" i="1"/>
  <c r="AD17" i="1"/>
  <c r="AC17" i="1"/>
  <c r="Y17" i="1"/>
  <c r="X17" i="1"/>
  <c r="T17" i="1"/>
  <c r="S17" i="1"/>
  <c r="O17" i="1"/>
  <c r="N17" i="1"/>
  <c r="J17" i="1"/>
  <c r="I17" i="1"/>
  <c r="AD16" i="1"/>
  <c r="AC16" i="1"/>
  <c r="Y16" i="1"/>
  <c r="X16" i="1"/>
  <c r="T16" i="1"/>
  <c r="S16" i="1"/>
  <c r="O16" i="1"/>
  <c r="N16" i="1"/>
  <c r="J16" i="1"/>
  <c r="I16" i="1"/>
  <c r="AD15" i="1"/>
  <c r="AC15" i="1"/>
  <c r="Y15" i="1"/>
  <c r="X15" i="1"/>
  <c r="T15" i="1"/>
  <c r="S15" i="1"/>
  <c r="O15" i="1"/>
  <c r="N15" i="1"/>
  <c r="J15" i="1"/>
  <c r="I15" i="1"/>
  <c r="AD14" i="1"/>
  <c r="AC14" i="1"/>
  <c r="Y14" i="1"/>
  <c r="X14" i="1"/>
  <c r="T14" i="1"/>
  <c r="S14" i="1"/>
  <c r="O14" i="1"/>
  <c r="N14" i="1"/>
  <c r="J14" i="1"/>
  <c r="I14" i="1"/>
  <c r="AD13" i="1"/>
  <c r="AC13" i="1"/>
  <c r="Y13" i="1"/>
  <c r="X13" i="1"/>
  <c r="T13" i="1"/>
  <c r="S13" i="1"/>
  <c r="O13" i="1"/>
  <c r="N13" i="1"/>
  <c r="J13" i="1"/>
  <c r="I13" i="1"/>
  <c r="AD12" i="1"/>
  <c r="AC12" i="1"/>
  <c r="Y12" i="1"/>
  <c r="X12" i="1"/>
  <c r="T12" i="1"/>
  <c r="S12" i="1"/>
  <c r="O12" i="1"/>
  <c r="N12" i="1"/>
  <c r="J12" i="1"/>
  <c r="I12" i="1"/>
  <c r="AD11" i="1"/>
  <c r="AC11" i="1"/>
  <c r="Y11" i="1"/>
  <c r="X11" i="1"/>
  <c r="T11" i="1"/>
  <c r="S11" i="1"/>
  <c r="O11" i="1"/>
  <c r="N11" i="1"/>
  <c r="J11" i="1"/>
  <c r="I11" i="1"/>
  <c r="AD10" i="1"/>
  <c r="AC10" i="1"/>
  <c r="Y10" i="1"/>
  <c r="X10" i="1"/>
  <c r="T10" i="1"/>
  <c r="S10" i="1"/>
  <c r="O10" i="1"/>
  <c r="N10" i="1"/>
  <c r="J10" i="1"/>
  <c r="I10" i="1"/>
  <c r="AD9" i="1"/>
  <c r="AC9" i="1"/>
  <c r="Y9" i="1"/>
  <c r="X9" i="1"/>
  <c r="T9" i="1"/>
  <c r="S9" i="1"/>
  <c r="O9" i="1"/>
  <c r="N9" i="1"/>
  <c r="J9" i="1"/>
  <c r="I9" i="1"/>
  <c r="AD8" i="1"/>
  <c r="AC8" i="1"/>
  <c r="Y8" i="1"/>
  <c r="X8" i="1"/>
  <c r="T8" i="1"/>
  <c r="S8" i="1"/>
  <c r="O8" i="1"/>
  <c r="N8" i="1"/>
  <c r="J8" i="1"/>
  <c r="I8" i="1"/>
  <c r="AD7" i="1"/>
  <c r="AC7" i="1"/>
  <c r="Y7" i="1"/>
  <c r="X7" i="1"/>
  <c r="T7" i="1"/>
  <c r="S7" i="1"/>
  <c r="O7" i="1"/>
  <c r="N7" i="1"/>
  <c r="J7" i="1"/>
  <c r="I7" i="1"/>
  <c r="AD6" i="1"/>
  <c r="AC6" i="1"/>
  <c r="Y6" i="1"/>
  <c r="X6" i="1"/>
  <c r="T6" i="1"/>
  <c r="S6" i="1"/>
  <c r="O6" i="1"/>
  <c r="N6" i="1"/>
  <c r="J6" i="1"/>
  <c r="I6" i="1"/>
  <c r="AD5" i="1"/>
  <c r="AC5" i="1"/>
  <c r="Y5" i="1"/>
  <c r="X5" i="1"/>
  <c r="T5" i="1"/>
  <c r="S5" i="1"/>
  <c r="O5" i="1"/>
  <c r="N5" i="1"/>
  <c r="J5" i="1"/>
  <c r="I5" i="1"/>
  <c r="AD4" i="1"/>
  <c r="AC4" i="1"/>
  <c r="Y4" i="1"/>
  <c r="X4" i="1"/>
  <c r="T4" i="1"/>
  <c r="S4" i="1"/>
  <c r="O4" i="1"/>
  <c r="N4" i="1"/>
  <c r="J4" i="1"/>
  <c r="I4" i="1"/>
  <c r="AD3" i="1"/>
  <c r="AC3" i="1"/>
  <c r="Y3" i="1"/>
  <c r="X3" i="1"/>
  <c r="T3" i="1"/>
  <c r="S3" i="1"/>
  <c r="O3" i="1"/>
  <c r="N3" i="1"/>
  <c r="J3" i="1"/>
  <c r="I3" i="1"/>
  <c r="C3" i="1"/>
  <c r="C123" i="1" l="1"/>
  <c r="Y173" i="1"/>
  <c r="Y145" i="1"/>
  <c r="Y130" i="1"/>
  <c r="Y134" i="1"/>
  <c r="Y138" i="1"/>
  <c r="Y142" i="1"/>
  <c r="Y146" i="1"/>
  <c r="Y152" i="1"/>
  <c r="Y156" i="1"/>
  <c r="Y160" i="1"/>
  <c r="Y166" i="1"/>
  <c r="Y172" i="1"/>
  <c r="Y176" i="1"/>
  <c r="Y132" i="1"/>
  <c r="Y136" i="1"/>
  <c r="Y140" i="1"/>
  <c r="Y144" i="1"/>
  <c r="Y148" i="1"/>
  <c r="Y150" i="1"/>
  <c r="Y154" i="1"/>
  <c r="Y158" i="1"/>
  <c r="Y162" i="1"/>
  <c r="Y164" i="1"/>
  <c r="Y168" i="1"/>
  <c r="Y170" i="1"/>
  <c r="Y174" i="1"/>
  <c r="Y178" i="1"/>
  <c r="Y129" i="1"/>
  <c r="Y131" i="1"/>
  <c r="Y133" i="1"/>
  <c r="Y135" i="1"/>
  <c r="Y137" i="1"/>
  <c r="Y139" i="1"/>
  <c r="Y141" i="1"/>
  <c r="Y143" i="1"/>
  <c r="Y147" i="1"/>
  <c r="Y149" i="1"/>
  <c r="Y151" i="1"/>
  <c r="Y153" i="1"/>
  <c r="Y155" i="1"/>
  <c r="Y157" i="1"/>
  <c r="Y159" i="1"/>
  <c r="Y161" i="1"/>
  <c r="Y163" i="1"/>
  <c r="Y165" i="1"/>
  <c r="Y167" i="1"/>
  <c r="Y169" i="1"/>
  <c r="Y171" i="1"/>
  <c r="Y175" i="1"/>
</calcChain>
</file>

<file path=xl/sharedStrings.xml><?xml version="1.0" encoding="utf-8"?>
<sst xmlns="http://schemas.openxmlformats.org/spreadsheetml/2006/main" count="208" uniqueCount="31">
  <si>
    <t>Optimize Epoch (loss 10^-2)</t>
  </si>
  <si>
    <t>3 layer NN</t>
  </si>
  <si>
    <t xml:space="preserve">4 layer NN </t>
  </si>
  <si>
    <t xml:space="preserve">5 layer NN </t>
  </si>
  <si>
    <t>6 layer NN</t>
  </si>
  <si>
    <t>7 layer NN</t>
  </si>
  <si>
    <t>Epochs</t>
  </si>
  <si>
    <t>Time</t>
  </si>
  <si>
    <t>Loss</t>
  </si>
  <si>
    <t>Avg loss/NN</t>
  </si>
  <si>
    <t>Avg time/NN</t>
  </si>
  <si>
    <t>Stat Measure</t>
  </si>
  <si>
    <t>Optimal Epoch</t>
  </si>
  <si>
    <t>AVG</t>
  </si>
  <si>
    <t>MAX</t>
  </si>
  <si>
    <t>MIN</t>
  </si>
  <si>
    <t>STDEV</t>
  </si>
  <si>
    <t>MED</t>
  </si>
  <si>
    <t>50 Neuron/Layer</t>
  </si>
  <si>
    <t>75 Neuron/Layer</t>
  </si>
  <si>
    <t>100 Neuron/Layer</t>
  </si>
  <si>
    <t>125 Neuron/Layer</t>
  </si>
  <si>
    <t>150 Neuron/Layer</t>
  </si>
  <si>
    <t>0 energy constraint</t>
  </si>
  <si>
    <t>0.5 energy constraint</t>
  </si>
  <si>
    <t>0.75 energy constraint</t>
  </si>
  <si>
    <t>1 energy constraint</t>
  </si>
  <si>
    <t>Avg Loss / NN</t>
  </si>
  <si>
    <t>Avg Time / NN</t>
  </si>
  <si>
    <t>Optimize Epoch (loss 10^-2) EPS</t>
  </si>
  <si>
    <t>Avg epoch/NN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</si>
</sst>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0" xfId="0" applyFill="1"/>
    <xf numFmtId="0" fontId="2" fillId="0" borderId="2" xfId="0" applyFont="1" applyBorder="1"/>
    <xf numFmtId="0" fontId="2" fillId="0" borderId="1" xfId="0" applyFont="1" applyBorder="1"/>
    <xf numFmtId="0" fontId="0" fillId="3" borderId="0" xfId="0" applyFill="1"/>
  </cellXfs>
  <cellStyles count="1">
    <cellStyle name="Normal" xfId="0" builtinId="0"/>
  </cellStyles>
  <dxfs count="25"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in average epochs</a:t>
            </a:r>
            <a:r>
              <a:rPr lang="en-GB" baseline="0"/>
              <a:t> required for loss = 0.01 </a:t>
            </a:r>
            <a:r>
              <a:rPr lang="en-GB"/>
              <a:t>between</a:t>
            </a:r>
            <a:r>
              <a:rPr lang="en-GB" baseline="0"/>
              <a:t> a PINN with and without 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Without EPS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Sheet1!$C$3:$C$52</c:f>
              <c:numCache>
                <c:formatCode>General</c:formatCode>
                <c:ptCount val="50"/>
                <c:pt idx="0">
                  <c:v>545</c:v>
                </c:pt>
                <c:pt idx="1">
                  <c:v>465.5</c:v>
                </c:pt>
                <c:pt idx="2">
                  <c:v>534.66666666666663</c:v>
                </c:pt>
                <c:pt idx="3">
                  <c:v>530.5</c:v>
                </c:pt>
                <c:pt idx="4">
                  <c:v>557.20000000000005</c:v>
                </c:pt>
                <c:pt idx="5">
                  <c:v>528.83333333333337</c:v>
                </c:pt>
                <c:pt idx="6">
                  <c:v>526.14285714285711</c:v>
                </c:pt>
                <c:pt idx="7">
                  <c:v>557.875</c:v>
                </c:pt>
                <c:pt idx="8">
                  <c:v>590.88888888888891</c:v>
                </c:pt>
                <c:pt idx="9">
                  <c:v>620.9</c:v>
                </c:pt>
                <c:pt idx="10">
                  <c:v>681.81818181818187</c:v>
                </c:pt>
                <c:pt idx="11">
                  <c:v>720.08333333333337</c:v>
                </c:pt>
                <c:pt idx="12">
                  <c:v>735.15384615384619</c:v>
                </c:pt>
                <c:pt idx="13">
                  <c:v>728.64285714285711</c:v>
                </c:pt>
                <c:pt idx="14">
                  <c:v>704.8</c:v>
                </c:pt>
                <c:pt idx="15">
                  <c:v>688.0625</c:v>
                </c:pt>
                <c:pt idx="16">
                  <c:v>683</c:v>
                </c:pt>
                <c:pt idx="17">
                  <c:v>705.05555555555554</c:v>
                </c:pt>
                <c:pt idx="18">
                  <c:v>734.21052631578948</c:v>
                </c:pt>
                <c:pt idx="19">
                  <c:v>738.3</c:v>
                </c:pt>
                <c:pt idx="20">
                  <c:v>741.57142857142856</c:v>
                </c:pt>
                <c:pt idx="21">
                  <c:v>741.63636363636363</c:v>
                </c:pt>
                <c:pt idx="22">
                  <c:v>764.43478260869563</c:v>
                </c:pt>
                <c:pt idx="23">
                  <c:v>759.25</c:v>
                </c:pt>
                <c:pt idx="24">
                  <c:v>748.12</c:v>
                </c:pt>
                <c:pt idx="25">
                  <c:v>751.73076923076928</c:v>
                </c:pt>
                <c:pt idx="26">
                  <c:v>739.59259259259261</c:v>
                </c:pt>
                <c:pt idx="27">
                  <c:v>736.28571428571433</c:v>
                </c:pt>
                <c:pt idx="28">
                  <c:v>737.89655172413791</c:v>
                </c:pt>
                <c:pt idx="29">
                  <c:v>742.06666666666672</c:v>
                </c:pt>
                <c:pt idx="30">
                  <c:v>733.12903225806451</c:v>
                </c:pt>
                <c:pt idx="31">
                  <c:v>724.0625</c:v>
                </c:pt>
                <c:pt idx="32">
                  <c:v>718.09090909090912</c:v>
                </c:pt>
                <c:pt idx="33">
                  <c:v>716.44117647058829</c:v>
                </c:pt>
                <c:pt idx="34">
                  <c:v>717.45714285714291</c:v>
                </c:pt>
                <c:pt idx="35">
                  <c:v>715.19444444444446</c:v>
                </c:pt>
                <c:pt idx="36">
                  <c:v>709.35135135135135</c:v>
                </c:pt>
                <c:pt idx="37">
                  <c:v>712.28947368421052</c:v>
                </c:pt>
                <c:pt idx="38">
                  <c:v>706.28205128205127</c:v>
                </c:pt>
                <c:pt idx="39">
                  <c:v>703.5</c:v>
                </c:pt>
                <c:pt idx="40">
                  <c:v>696.7560975609756</c:v>
                </c:pt>
                <c:pt idx="41">
                  <c:v>696.5</c:v>
                </c:pt>
                <c:pt idx="42">
                  <c:v>693.81395348837214</c:v>
                </c:pt>
                <c:pt idx="43">
                  <c:v>686.09090909090912</c:v>
                </c:pt>
                <c:pt idx="44">
                  <c:v>689.2</c:v>
                </c:pt>
                <c:pt idx="45">
                  <c:v>686.21739130434787</c:v>
                </c:pt>
                <c:pt idx="46">
                  <c:v>686.23404255319144</c:v>
                </c:pt>
                <c:pt idx="47">
                  <c:v>703.83333333333337</c:v>
                </c:pt>
                <c:pt idx="48">
                  <c:v>701.91836734693879</c:v>
                </c:pt>
                <c:pt idx="49">
                  <c:v>698.06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B-40FC-AC7E-010AF3EA19B1}"/>
            </c:ext>
          </c:extLst>
        </c:ser>
        <c:ser>
          <c:idx val="1"/>
          <c:order val="1"/>
          <c:tx>
            <c:v>With 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Sheet1!$C$66:$C$115</c:f>
              <c:numCache>
                <c:formatCode>General</c:formatCode>
                <c:ptCount val="50"/>
                <c:pt idx="0">
                  <c:v>118</c:v>
                </c:pt>
                <c:pt idx="1">
                  <c:v>127.5</c:v>
                </c:pt>
                <c:pt idx="2">
                  <c:v>115.66666666666667</c:v>
                </c:pt>
                <c:pt idx="3">
                  <c:v>122.25</c:v>
                </c:pt>
                <c:pt idx="4">
                  <c:v>122.4</c:v>
                </c:pt>
                <c:pt idx="5">
                  <c:v>117</c:v>
                </c:pt>
                <c:pt idx="6">
                  <c:v>113.14285714285714</c:v>
                </c:pt>
                <c:pt idx="7">
                  <c:v>110.125</c:v>
                </c:pt>
                <c:pt idx="8">
                  <c:v>108.11111111111111</c:v>
                </c:pt>
                <c:pt idx="9">
                  <c:v>108.6</c:v>
                </c:pt>
                <c:pt idx="10">
                  <c:v>103.09090909090909</c:v>
                </c:pt>
                <c:pt idx="11">
                  <c:v>100.08333333333333</c:v>
                </c:pt>
                <c:pt idx="12">
                  <c:v>104.23076923076923</c:v>
                </c:pt>
                <c:pt idx="13">
                  <c:v>106.07142857142857</c:v>
                </c:pt>
                <c:pt idx="14">
                  <c:v>107.93333333333334</c:v>
                </c:pt>
                <c:pt idx="15">
                  <c:v>105.3125</c:v>
                </c:pt>
                <c:pt idx="16">
                  <c:v>103.52941176470588</c:v>
                </c:pt>
                <c:pt idx="17">
                  <c:v>101.61111111111111</c:v>
                </c:pt>
                <c:pt idx="18">
                  <c:v>100.52631578947368</c:v>
                </c:pt>
                <c:pt idx="19">
                  <c:v>100.6</c:v>
                </c:pt>
                <c:pt idx="20">
                  <c:v>100.33333333333333</c:v>
                </c:pt>
                <c:pt idx="21">
                  <c:v>101.36363636363636</c:v>
                </c:pt>
                <c:pt idx="22">
                  <c:v>103.43478260869566</c:v>
                </c:pt>
                <c:pt idx="23">
                  <c:v>102.04166666666667</c:v>
                </c:pt>
                <c:pt idx="24">
                  <c:v>101.12</c:v>
                </c:pt>
                <c:pt idx="25">
                  <c:v>101.07692307692308</c:v>
                </c:pt>
                <c:pt idx="26">
                  <c:v>100.4074074074074</c:v>
                </c:pt>
                <c:pt idx="27">
                  <c:v>100.10714285714286</c:v>
                </c:pt>
                <c:pt idx="28">
                  <c:v>101.93103448275862</c:v>
                </c:pt>
                <c:pt idx="29">
                  <c:v>101.5</c:v>
                </c:pt>
                <c:pt idx="30">
                  <c:v>101.06451612903226</c:v>
                </c:pt>
                <c:pt idx="31">
                  <c:v>101.5625</c:v>
                </c:pt>
                <c:pt idx="32">
                  <c:v>102.15151515151516</c:v>
                </c:pt>
                <c:pt idx="33">
                  <c:v>101.91176470588235</c:v>
                </c:pt>
                <c:pt idx="34">
                  <c:v>101.48571428571428</c:v>
                </c:pt>
                <c:pt idx="35">
                  <c:v>101.41666666666667</c:v>
                </c:pt>
                <c:pt idx="36">
                  <c:v>101.24324324324324</c:v>
                </c:pt>
                <c:pt idx="37">
                  <c:v>100.15789473684211</c:v>
                </c:pt>
                <c:pt idx="38">
                  <c:v>99.948717948717942</c:v>
                </c:pt>
                <c:pt idx="39">
                  <c:v>99.174999999999997</c:v>
                </c:pt>
                <c:pt idx="40">
                  <c:v>99.268292682926827</c:v>
                </c:pt>
                <c:pt idx="41">
                  <c:v>98.476190476190482</c:v>
                </c:pt>
                <c:pt idx="42">
                  <c:v>98.372093023255815</c:v>
                </c:pt>
                <c:pt idx="43">
                  <c:v>98</c:v>
                </c:pt>
                <c:pt idx="44">
                  <c:v>97.355555555555554</c:v>
                </c:pt>
                <c:pt idx="45">
                  <c:v>97.282608695652172</c:v>
                </c:pt>
                <c:pt idx="46">
                  <c:v>98.127659574468083</c:v>
                </c:pt>
                <c:pt idx="47">
                  <c:v>98.395833333333329</c:v>
                </c:pt>
                <c:pt idx="48">
                  <c:v>97.65306122448979</c:v>
                </c:pt>
                <c:pt idx="49">
                  <c:v>97.88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B-40FC-AC7E-010AF3EA1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919392"/>
        <c:axId val="497920832"/>
      </c:lineChart>
      <c:catAx>
        <c:axId val="49791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PINN's</a:t>
                </a:r>
                <a:r>
                  <a:rPr lang="en-GB" baseline="0"/>
                  <a:t> Trained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20832"/>
        <c:crosses val="autoZero"/>
        <c:auto val="1"/>
        <c:lblAlgn val="ctr"/>
        <c:lblOffset val="100"/>
        <c:noMultiLvlLbl val="0"/>
      </c:catAx>
      <c:valAx>
        <c:axId val="4979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in average time taken for loss = 0.01 between a PINN with and without 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2148148148149"/>
          <c:y val="0.13212703703703704"/>
          <c:w val="0.85629666666666671"/>
          <c:h val="0.71453592592592596"/>
        </c:manualLayout>
      </c:layout>
      <c:lineChart>
        <c:grouping val="standard"/>
        <c:varyColors val="0"/>
        <c:ser>
          <c:idx val="0"/>
          <c:order val="0"/>
          <c:tx>
            <c:v>Without EPS</c:v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Sheet1!$D$3:$D$52</c:f>
              <c:numCache>
                <c:formatCode>General</c:formatCode>
                <c:ptCount val="50"/>
                <c:pt idx="0">
                  <c:v>73.979929208755493</c:v>
                </c:pt>
                <c:pt idx="1">
                  <c:v>63.149509310722351</c:v>
                </c:pt>
                <c:pt idx="2">
                  <c:v>72.476554075876876</c:v>
                </c:pt>
                <c:pt idx="3">
                  <c:v>72.036634564399719</c:v>
                </c:pt>
                <c:pt idx="4">
                  <c:v>75.705328035354611</c:v>
                </c:pt>
                <c:pt idx="5">
                  <c:v>71.889871954917908</c:v>
                </c:pt>
                <c:pt idx="6">
                  <c:v>71.517941338675357</c:v>
                </c:pt>
                <c:pt idx="7">
                  <c:v>75.909848272800446</c:v>
                </c:pt>
                <c:pt idx="8">
                  <c:v>80.516714970270797</c:v>
                </c:pt>
                <c:pt idx="9">
                  <c:v>84.725384759902951</c:v>
                </c:pt>
                <c:pt idx="10">
                  <c:v>93.025208083066076</c:v>
                </c:pt>
                <c:pt idx="11">
                  <c:v>98.253042896588639</c:v>
                </c:pt>
                <c:pt idx="12">
                  <c:v>100.37626374684848</c:v>
                </c:pt>
                <c:pt idx="13">
                  <c:v>99.515406761850628</c:v>
                </c:pt>
                <c:pt idx="14">
                  <c:v>96.23618669509888</c:v>
                </c:pt>
                <c:pt idx="15">
                  <c:v>93.972447887063026</c:v>
                </c:pt>
                <c:pt idx="16">
                  <c:v>93.286364302915686</c:v>
                </c:pt>
                <c:pt idx="17">
                  <c:v>96.329867773585846</c:v>
                </c:pt>
                <c:pt idx="18">
                  <c:v>100.37655676038642</c:v>
                </c:pt>
                <c:pt idx="19">
                  <c:v>100.94941035509109</c:v>
                </c:pt>
                <c:pt idx="20">
                  <c:v>101.42229400362287</c:v>
                </c:pt>
                <c:pt idx="21">
                  <c:v>101.45235759561712</c:v>
                </c:pt>
                <c:pt idx="22">
                  <c:v>104.60476461700772</c:v>
                </c:pt>
                <c:pt idx="23">
                  <c:v>103.90464005867641</c:v>
                </c:pt>
                <c:pt idx="24">
                  <c:v>102.39700661659241</c:v>
                </c:pt>
                <c:pt idx="25">
                  <c:v>102.88297817340263</c:v>
                </c:pt>
                <c:pt idx="26">
                  <c:v>101.21645763185289</c:v>
                </c:pt>
                <c:pt idx="27">
                  <c:v>100.76558483498437</c:v>
                </c:pt>
                <c:pt idx="28">
                  <c:v>100.98119545805044</c:v>
                </c:pt>
                <c:pt idx="29">
                  <c:v>101.55850176811218</c:v>
                </c:pt>
                <c:pt idx="30">
                  <c:v>100.34346504365244</c:v>
                </c:pt>
                <c:pt idx="31">
                  <c:v>99.093625321984291</c:v>
                </c:pt>
                <c:pt idx="32">
                  <c:v>98.269798683397696</c:v>
                </c:pt>
                <c:pt idx="33">
                  <c:v>98.038408742231482</c:v>
                </c:pt>
                <c:pt idx="34">
                  <c:v>98.183081511088787</c:v>
                </c:pt>
                <c:pt idx="35">
                  <c:v>97.864924324883361</c:v>
                </c:pt>
                <c:pt idx="36">
                  <c:v>97.072944209382342</c:v>
                </c:pt>
                <c:pt idx="37">
                  <c:v>97.476786669931911</c:v>
                </c:pt>
                <c:pt idx="38">
                  <c:v>96.657137302251968</c:v>
                </c:pt>
                <c:pt idx="39">
                  <c:v>96.283526962995523</c:v>
                </c:pt>
                <c:pt idx="40">
                  <c:v>95.338603333729068</c:v>
                </c:pt>
                <c:pt idx="41">
                  <c:v>95.307422751472103</c:v>
                </c:pt>
                <c:pt idx="42">
                  <c:v>94.945139934850289</c:v>
                </c:pt>
                <c:pt idx="43">
                  <c:v>93.893464771184057</c:v>
                </c:pt>
                <c:pt idx="44">
                  <c:v>94.338875680499612</c:v>
                </c:pt>
                <c:pt idx="45">
                  <c:v>93.932601503703907</c:v>
                </c:pt>
                <c:pt idx="46">
                  <c:v>93.935069880586994</c:v>
                </c:pt>
                <c:pt idx="47">
                  <c:v>96.348889445265129</c:v>
                </c:pt>
                <c:pt idx="48">
                  <c:v>96.083832497499429</c:v>
                </c:pt>
                <c:pt idx="49">
                  <c:v>95.546442675590512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6-4DB2-8EE2-C92E18898E27}"/>
            </c:ext>
          </c:extLst>
        </c:ser>
        <c:ser>
          <c:idx val="1"/>
          <c:order val="1"/>
          <c:tx>
            <c:v>With 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Sheet1!$D$66:$D$115</c:f>
              <c:numCache>
                <c:formatCode>General</c:formatCode>
                <c:ptCount val="50"/>
                <c:pt idx="0">
                  <c:v>13.57916259765625</c:v>
                </c:pt>
                <c:pt idx="1">
                  <c:v>14.712521076202396</c:v>
                </c:pt>
                <c:pt idx="2">
                  <c:v>13.36250162124634</c:v>
                </c:pt>
                <c:pt idx="3">
                  <c:v>14.100635111331943</c:v>
                </c:pt>
                <c:pt idx="4">
                  <c:v>14.129877090454105</c:v>
                </c:pt>
                <c:pt idx="5">
                  <c:v>13.533204515775047</c:v>
                </c:pt>
                <c:pt idx="6">
                  <c:v>13.100186075483052</c:v>
                </c:pt>
                <c:pt idx="7">
                  <c:v>12.736013799905779</c:v>
                </c:pt>
                <c:pt idx="8">
                  <c:v>12.511090570025976</c:v>
                </c:pt>
                <c:pt idx="9">
                  <c:v>12.56680600643158</c:v>
                </c:pt>
                <c:pt idx="10">
                  <c:v>11.923995906656438</c:v>
                </c:pt>
                <c:pt idx="11">
                  <c:v>11.580512285232544</c:v>
                </c:pt>
                <c:pt idx="12">
                  <c:v>12.065723272470327</c:v>
                </c:pt>
                <c:pt idx="13">
                  <c:v>12.28755875996181</c:v>
                </c:pt>
                <c:pt idx="14">
                  <c:v>12.500717385609944</c:v>
                </c:pt>
                <c:pt idx="15">
                  <c:v>12.199294880032539</c:v>
                </c:pt>
                <c:pt idx="16">
                  <c:v>11.992927467121797</c:v>
                </c:pt>
                <c:pt idx="17">
                  <c:v>11.770659844080607</c:v>
                </c:pt>
                <c:pt idx="18">
                  <c:v>11.643147819920591</c:v>
                </c:pt>
                <c:pt idx="19">
                  <c:v>11.656792044639587</c:v>
                </c:pt>
                <c:pt idx="20">
                  <c:v>11.631736971083141</c:v>
                </c:pt>
                <c:pt idx="21">
                  <c:v>11.751967083324086</c:v>
                </c:pt>
                <c:pt idx="22">
                  <c:v>11.987307196078094</c:v>
                </c:pt>
                <c:pt idx="23">
                  <c:v>11.827437043190002</c:v>
                </c:pt>
                <c:pt idx="24">
                  <c:v>11.7230677318573</c:v>
                </c:pt>
                <c:pt idx="25">
                  <c:v>11.720778529460613</c:v>
                </c:pt>
                <c:pt idx="26">
                  <c:v>11.643096058456987</c:v>
                </c:pt>
                <c:pt idx="27">
                  <c:v>11.605804349694933</c:v>
                </c:pt>
                <c:pt idx="28">
                  <c:v>11.817643790409482</c:v>
                </c:pt>
                <c:pt idx="29">
                  <c:v>11.769316093126934</c:v>
                </c:pt>
                <c:pt idx="30">
                  <c:v>11.718368291854858</c:v>
                </c:pt>
                <c:pt idx="31">
                  <c:v>11.778256326913834</c:v>
                </c:pt>
                <c:pt idx="32">
                  <c:v>11.852205276489258</c:v>
                </c:pt>
                <c:pt idx="33">
                  <c:v>11.823593279894661</c:v>
                </c:pt>
                <c:pt idx="34">
                  <c:v>11.77470759664263</c:v>
                </c:pt>
                <c:pt idx="35">
                  <c:v>11.766479015350342</c:v>
                </c:pt>
                <c:pt idx="36">
                  <c:v>11.748404251562583</c:v>
                </c:pt>
                <c:pt idx="37">
                  <c:v>11.620367991296868</c:v>
                </c:pt>
                <c:pt idx="38">
                  <c:v>11.595872591703365</c:v>
                </c:pt>
                <c:pt idx="39">
                  <c:v>11.507429009675979</c:v>
                </c:pt>
                <c:pt idx="40">
                  <c:v>11.520307668825476</c:v>
                </c:pt>
                <c:pt idx="41">
                  <c:v>11.431992275374276</c:v>
                </c:pt>
                <c:pt idx="42">
                  <c:v>11.42054316054943</c:v>
                </c:pt>
                <c:pt idx="43">
                  <c:v>11.37797413630919</c:v>
                </c:pt>
                <c:pt idx="44">
                  <c:v>11.303329859839545</c:v>
                </c:pt>
                <c:pt idx="45">
                  <c:v>11.297772754793582</c:v>
                </c:pt>
                <c:pt idx="46">
                  <c:v>11.396157903874174</c:v>
                </c:pt>
                <c:pt idx="47">
                  <c:v>11.428283731142679</c:v>
                </c:pt>
                <c:pt idx="48">
                  <c:v>11.342115154071729</c:v>
                </c:pt>
                <c:pt idx="49">
                  <c:v>11.367620673179626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6-4DB2-8EE2-C92E18898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896928"/>
        <c:axId val="324897408"/>
      </c:lineChart>
      <c:catAx>
        <c:axId val="32489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PINN's Trained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97408"/>
        <c:crosses val="autoZero"/>
        <c:auto val="1"/>
        <c:lblAlgn val="ctr"/>
        <c:lblOffset val="100"/>
        <c:noMultiLvlLbl val="0"/>
      </c:catAx>
      <c:valAx>
        <c:axId val="3248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46759</xdr:colOff>
      <xdr:row>6</xdr:row>
      <xdr:rowOff>152182</xdr:rowOff>
    </xdr:from>
    <xdr:to>
      <xdr:col>42</xdr:col>
      <xdr:colOff>605818</xdr:colOff>
      <xdr:row>35</xdr:row>
      <xdr:rowOff>27682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15668-3FB5-2483-EDB4-795A597E1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3438</xdr:colOff>
      <xdr:row>6</xdr:row>
      <xdr:rowOff>156511</xdr:rowOff>
    </xdr:from>
    <xdr:to>
      <xdr:col>51</xdr:col>
      <xdr:colOff>566979</xdr:colOff>
      <xdr:row>35</xdr:row>
      <xdr:rowOff>32011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0607F0-B31B-252D-4E3E-64A6023BE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2:D52" totalsRowShown="0" headerRowDxfId="24" headerRowBorderDxfId="23">
  <autoFilter ref="A2:D52" xr:uid="{00000000-0009-0000-0100-000001000000}"/>
  <tableColumns count="4">
    <tableColumn id="1" xr3:uid="{00000000-0010-0000-0000-000001000000}" name="Epochs"/>
    <tableColumn id="2" xr3:uid="{00000000-0010-0000-0000-000002000000}" name="Time"/>
    <tableColumn id="3" xr3:uid="{00000000-0010-0000-0000-000003000000}" name="Avg epoch/NN">
      <calculatedColumnFormula>AVERAGE(A$3:A3)</calculatedColumnFormula>
    </tableColumn>
    <tableColumn id="4" xr3:uid="{3C097573-36FE-44DD-8641-39767BA122A3}" name="Avg time/NN">
      <calculatedColumnFormula>AVERAGE(B$3:B3)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7" displayName="Table17" ref="Q55:S60" totalsRowShown="0">
  <autoFilter ref="Q55:S60" xr:uid="{00000000-0009-0000-0100-00000A000000}"/>
  <tableColumns count="3">
    <tableColumn id="1" xr3:uid="{00000000-0010-0000-0900-000001000000}" name="Stat Measure"/>
    <tableColumn id="2" xr3:uid="{00000000-0010-0000-0900-000002000000}" name="Loss"/>
    <tableColumn id="3" xr3:uid="{00000000-0010-0000-0900-000003000000}" name="Time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8" displayName="Table18" ref="V55:X60" totalsRowShown="0">
  <autoFilter ref="V55:X60" xr:uid="{00000000-0009-0000-0100-00000B000000}"/>
  <tableColumns count="3">
    <tableColumn id="1" xr3:uid="{00000000-0010-0000-0A00-000001000000}" name="Stat Measure"/>
    <tableColumn id="2" xr3:uid="{00000000-0010-0000-0A00-000002000000}" name="Loss"/>
    <tableColumn id="3" xr3:uid="{00000000-0010-0000-0A00-000003000000}" name="Time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9" displayName="Table19" ref="AA55:AC60" totalsRowShown="0">
  <autoFilter ref="AA55:AC60" xr:uid="{00000000-0009-0000-0100-00000C000000}"/>
  <tableColumns count="3">
    <tableColumn id="1" xr3:uid="{00000000-0010-0000-0B00-000001000000}" name="Stat Measure"/>
    <tableColumn id="2" xr3:uid="{00000000-0010-0000-0B00-000002000000}" name="Loss"/>
    <tableColumn id="3" xr3:uid="{00000000-0010-0000-0B00-000003000000}" name="Time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20" displayName="Table20" ref="G118:I123" totalsRowShown="0">
  <autoFilter ref="G118:I123" xr:uid="{00000000-0009-0000-0100-00000D000000}"/>
  <tableColumns count="3">
    <tableColumn id="1" xr3:uid="{00000000-0010-0000-0C00-000001000000}" name="Stat Measure"/>
    <tableColumn id="2" xr3:uid="{00000000-0010-0000-0C00-000002000000}" name="Loss" dataDxfId="22"/>
    <tableColumn id="3" xr3:uid="{00000000-0010-0000-0C00-000003000000}" name="Time" dataDxfId="21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21" displayName="Table21" ref="L118:N123" totalsRowShown="0">
  <autoFilter ref="L118:N123" xr:uid="{00000000-0009-0000-0100-00000E000000}"/>
  <tableColumns count="3">
    <tableColumn id="1" xr3:uid="{00000000-0010-0000-0D00-000001000000}" name="Stat Measure"/>
    <tableColumn id="2" xr3:uid="{00000000-0010-0000-0D00-000002000000}" name="Loss" dataDxfId="20"/>
    <tableColumn id="3" xr3:uid="{00000000-0010-0000-0D00-000003000000}" name="Time" dataDxfId="19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2" displayName="Table22" ref="G65:J115" totalsRowShown="0">
  <autoFilter ref="G65:J115" xr:uid="{00000000-0009-0000-0100-00000F000000}"/>
  <tableColumns count="4">
    <tableColumn id="1" xr3:uid="{00000000-0010-0000-0E00-000001000000}" name="Loss"/>
    <tableColumn id="2" xr3:uid="{00000000-0010-0000-0E00-000002000000}" name="Time"/>
    <tableColumn id="3" xr3:uid="{00000000-0010-0000-0E00-000003000000}" name="Avg loss/NN">
      <calculatedColumnFormula>AVERAGE(G$66:G66)</calculatedColumnFormula>
    </tableColumn>
    <tableColumn id="4" xr3:uid="{00000000-0010-0000-0E00-000004000000}" name="Avg time/NN">
      <calculatedColumnFormula>AVERAGE(H$66:H66)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23" displayName="Table23" ref="L65:O115" totalsRowShown="0">
  <autoFilter ref="L65:O115" xr:uid="{00000000-0009-0000-0100-000010000000}"/>
  <tableColumns count="4">
    <tableColumn id="1" xr3:uid="{00000000-0010-0000-0F00-000001000000}" name="Loss"/>
    <tableColumn id="2" xr3:uid="{00000000-0010-0000-0F00-000002000000}" name="Time"/>
    <tableColumn id="3" xr3:uid="{00000000-0010-0000-0F00-000003000000}" name="Avg loss/NN">
      <calculatedColumnFormula>AVERAGE(L$66:L66)</calculatedColumnFormula>
    </tableColumn>
    <tableColumn id="4" xr3:uid="{00000000-0010-0000-0F00-000004000000}" name="Avg time/NN">
      <calculatedColumnFormula>AVERAGE(M$66:M66)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118" displayName="Table2118" ref="Q118:S123" totalsRowShown="0">
  <autoFilter ref="Q118:S123" xr:uid="{00000000-0009-0000-0100-000011000000}"/>
  <tableColumns count="3">
    <tableColumn id="1" xr3:uid="{00000000-0010-0000-1000-000001000000}" name="Stat Measure"/>
    <tableColumn id="2" xr3:uid="{00000000-0010-0000-1000-000002000000}" name="Loss" dataDxfId="18"/>
    <tableColumn id="3" xr3:uid="{00000000-0010-0000-1000-000003000000}" name="Time" dataDxfId="17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24" displayName="Table24" ref="Q65:T115" totalsRowShown="0">
  <autoFilter ref="Q65:T115" xr:uid="{00000000-0009-0000-0100-000012000000}"/>
  <tableColumns count="4">
    <tableColumn id="1" xr3:uid="{00000000-0010-0000-1100-000001000000}" name="Loss"/>
    <tableColumn id="2" xr3:uid="{00000000-0010-0000-1100-000002000000}" name="Time"/>
    <tableColumn id="3" xr3:uid="{00000000-0010-0000-1100-000003000000}" name="Avg loss/NN">
      <calculatedColumnFormula>AVERAGE(Q$66:Q66)</calculatedColumnFormula>
    </tableColumn>
    <tableColumn id="4" xr3:uid="{00000000-0010-0000-1100-000004000000}" name="Avg time/NN">
      <calculatedColumnFormula>AVERAGE(R$66:R66)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11820" displayName="Table211820" ref="V118:X123" totalsRowShown="0">
  <autoFilter ref="V118:X123" xr:uid="{00000000-0009-0000-0100-000013000000}"/>
  <tableColumns count="3">
    <tableColumn id="1" xr3:uid="{00000000-0010-0000-1200-000001000000}" name="Stat Measure"/>
    <tableColumn id="2" xr3:uid="{00000000-0010-0000-1200-000002000000}" name="Loss" dataDxfId="16"/>
    <tableColumn id="3" xr3:uid="{00000000-0010-0000-1200-000003000000}" name="Time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A55:C60" totalsRowShown="0">
  <autoFilter ref="A55:C60" xr:uid="{00000000-0009-0000-0100-000002000000}"/>
  <tableColumns count="3">
    <tableColumn id="1" xr3:uid="{00000000-0010-0000-0100-000001000000}" name="Stat Measure"/>
    <tableColumn id="2" xr3:uid="{00000000-0010-0000-0100-000002000000}" name="Optimal Epoch"/>
    <tableColumn id="3" xr3:uid="{00000000-0010-0000-0100-000003000000}" name="Time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5" displayName="Table25" ref="V65:Y115" totalsRowShown="0">
  <autoFilter ref="V65:Y115" xr:uid="{00000000-0009-0000-0100-000014000000}"/>
  <tableColumns count="4">
    <tableColumn id="1" xr3:uid="{00000000-0010-0000-1300-000001000000}" name="Loss"/>
    <tableColumn id="2" xr3:uid="{00000000-0010-0000-1300-000002000000}" name="Time"/>
    <tableColumn id="3" xr3:uid="{00000000-0010-0000-1300-000003000000}" name="Avg loss/NN">
      <calculatedColumnFormula>AVERAGE(V$66:V66)</calculatedColumnFormula>
    </tableColumn>
    <tableColumn id="4" xr3:uid="{00000000-0010-0000-1300-000004000000}" name="Avg time/NN">
      <calculatedColumnFormula>AVERAGE(W$66:W66)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" displayName="Table26" ref="AA65:AD115" totalsRowShown="0">
  <autoFilter ref="AA65:AD115" xr:uid="{00000000-0009-0000-0100-000015000000}"/>
  <tableColumns count="4">
    <tableColumn id="1" xr3:uid="{00000000-0010-0000-1400-000001000000}" name="Loss"/>
    <tableColumn id="2" xr3:uid="{00000000-0010-0000-1400-000002000000}" name="Time"/>
    <tableColumn id="3" xr3:uid="{00000000-0010-0000-1400-000003000000}" name="Avg loss/NN">
      <calculatedColumnFormula>AVERAGE(AA$66:AA66)</calculatedColumnFormula>
    </tableColumn>
    <tableColumn id="4" xr3:uid="{00000000-0010-0000-1400-000004000000}" name="Avg time/NN">
      <calculatedColumnFormula>AVERAGE(AB$66:AB66)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1182023" displayName="Table21182023" ref="AA118:AC123" totalsRowShown="0">
  <autoFilter ref="AA118:AC123" xr:uid="{00000000-0009-0000-0100-000016000000}"/>
  <tableColumns count="3">
    <tableColumn id="1" xr3:uid="{00000000-0010-0000-1500-000001000000}" name="Stat Measure"/>
    <tableColumn id="2" xr3:uid="{00000000-0010-0000-1500-000002000000}" name="Loss" dataDxfId="14"/>
    <tableColumn id="3" xr3:uid="{00000000-0010-0000-1500-000003000000}" name="Time" dataDxfId="13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024" displayName="Table2024" ref="G181:I186" totalsRowShown="0">
  <autoFilter ref="G181:I186" xr:uid="{00000000-0009-0000-0100-000017000000}"/>
  <tableColumns count="3">
    <tableColumn id="1" xr3:uid="{00000000-0010-0000-1600-000001000000}" name="Stat Measure"/>
    <tableColumn id="2" xr3:uid="{00000000-0010-0000-1600-000002000000}" name="Loss" dataDxfId="12"/>
    <tableColumn id="3" xr3:uid="{00000000-0010-0000-1600-000003000000}" name="Time" dataDxfId="11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02425" displayName="Table202425" ref="L181:N186" totalsRowShown="0">
  <autoFilter ref="L181:N186" xr:uid="{00000000-0009-0000-0100-000018000000}"/>
  <tableColumns count="3">
    <tableColumn id="1" xr3:uid="{00000000-0010-0000-1700-000001000000}" name="Stat Measure"/>
    <tableColumn id="2" xr3:uid="{00000000-0010-0000-1700-000002000000}" name="Loss" dataDxfId="10"/>
    <tableColumn id="3" xr3:uid="{00000000-0010-0000-1700-000003000000}" name="Time" dataDxfId="9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0242526" displayName="Table20242526" ref="Q181:S186" totalsRowShown="0">
  <autoFilter ref="Q181:S186" xr:uid="{00000000-0009-0000-0100-000019000000}"/>
  <tableColumns count="3">
    <tableColumn id="1" xr3:uid="{00000000-0010-0000-1800-000001000000}" name="Stat Measure"/>
    <tableColumn id="2" xr3:uid="{00000000-0010-0000-1800-000002000000}" name="Loss" dataDxfId="8"/>
    <tableColumn id="3" xr3:uid="{00000000-0010-0000-1800-000003000000}" name="Time" dataDxfId="7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7" displayName="Table27" ref="G128:J178" totalsRowShown="0">
  <autoFilter ref="G128:J178" xr:uid="{00000000-0009-0000-0100-00001A000000}"/>
  <tableColumns count="4">
    <tableColumn id="1" xr3:uid="{00000000-0010-0000-1900-000001000000}" name="Loss"/>
    <tableColumn id="2" xr3:uid="{00000000-0010-0000-1900-000002000000}" name="Time"/>
    <tableColumn id="3" xr3:uid="{00000000-0010-0000-1900-000003000000}" name="Avg Loss / NN">
      <calculatedColumnFormula>AVERAGE(G$129:G129)</calculatedColumnFormula>
    </tableColumn>
    <tableColumn id="4" xr3:uid="{00000000-0010-0000-1900-000004000000}" name="Avg Time / NN">
      <calculatedColumnFormula>AVERAGE(H$129:H129)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8" displayName="Table28" ref="L128:O178" totalsRowShown="0">
  <autoFilter ref="L128:O178" xr:uid="{00000000-0009-0000-0100-00001B000000}"/>
  <tableColumns count="4">
    <tableColumn id="1" xr3:uid="{00000000-0010-0000-1A00-000001000000}" name="Loss"/>
    <tableColumn id="2" xr3:uid="{00000000-0010-0000-1A00-000002000000}" name="Time"/>
    <tableColumn id="3" xr3:uid="{00000000-0010-0000-1A00-000003000000}" name="Avg Loss / NN">
      <calculatedColumnFormula>AVERAGE(L$129:L129)</calculatedColumnFormula>
    </tableColumn>
    <tableColumn id="4" xr3:uid="{00000000-0010-0000-1A00-000004000000}" name="Avg Time / NN">
      <calculatedColumnFormula>AVERAGE(M$129:M129)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9" displayName="Table29" ref="Q128:T178" totalsRowShown="0">
  <autoFilter ref="Q128:T178" xr:uid="{00000000-0009-0000-0100-00001C000000}"/>
  <tableColumns count="4">
    <tableColumn id="1" xr3:uid="{00000000-0010-0000-1B00-000001000000}" name="Loss"/>
    <tableColumn id="2" xr3:uid="{00000000-0010-0000-1B00-000002000000}" name="Time"/>
    <tableColumn id="3" xr3:uid="{00000000-0010-0000-1B00-000003000000}" name="Avg Loss / NN">
      <calculatedColumnFormula>AVERAGE(Q$129:Q129)</calculatedColumnFormula>
    </tableColumn>
    <tableColumn id="4" xr3:uid="{00000000-0010-0000-1B00-000004000000}" name="Avg Time / NN">
      <calculatedColumnFormula>AVERAGE(R$129:R129)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11830" displayName="Table211830" ref="V181:X186" totalsRowShown="0">
  <autoFilter ref="V181:X186" xr:uid="{00000000-0009-0000-0100-00001D000000}"/>
  <tableColumns count="3">
    <tableColumn id="1" xr3:uid="{00000000-0010-0000-1C00-000001000000}" name="Stat Measure"/>
    <tableColumn id="2" xr3:uid="{00000000-0010-0000-1C00-000002000000}" name="Loss" dataDxfId="6"/>
    <tableColumn id="3" xr3:uid="{00000000-0010-0000-1C00-000003000000}" name="Time" dataDxfId="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5" displayName="Table5" ref="G2:J52" totalsRowShown="0">
  <autoFilter ref="G2:J52" xr:uid="{00000000-0009-0000-0100-000003000000}"/>
  <tableColumns count="4">
    <tableColumn id="1" xr3:uid="{00000000-0010-0000-0200-000001000000}" name="Loss"/>
    <tableColumn id="2" xr3:uid="{00000000-0010-0000-0200-000002000000}" name="Time"/>
    <tableColumn id="3" xr3:uid="{00000000-0010-0000-0200-000003000000}" name="Avg loss/NN">
      <calculatedColumnFormula>AVERAGE(G$3:G3)</calculatedColumnFormula>
    </tableColumn>
    <tableColumn id="4" xr3:uid="{00000000-0010-0000-0200-000004000000}" name="Avg time/NN">
      <calculatedColumnFormula>AVERAGE(H$3:H3)</calculatedColumnFormula>
    </tableColumn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2431" displayName="Table2431" ref="V128:Y178" totalsRowShown="0">
  <autoFilter ref="V128:Y178" xr:uid="{00000000-0009-0000-0100-00001E000000}"/>
  <tableColumns count="4">
    <tableColumn id="1" xr3:uid="{00000000-0010-0000-1D00-000001000000}" name="Loss"/>
    <tableColumn id="2" xr3:uid="{00000000-0010-0000-1D00-000002000000}" name="Time"/>
    <tableColumn id="3" xr3:uid="{00000000-0010-0000-1D00-000003000000}" name="Avg loss/NN">
      <calculatedColumnFormula>AVERAGE(V$66:V131)</calculatedColumnFormula>
    </tableColumn>
    <tableColumn id="4" xr3:uid="{00000000-0010-0000-1D00-000004000000}" name="Avg time/NN">
      <calculatedColumnFormula>AVERAGE(W$66:W131)</calculatedColumnFormula>
    </tableColumn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D72A932-F343-473B-AA4C-89482F921486}" name="Table2032" displayName="Table2032" ref="A118:C123" totalsRowShown="0">
  <autoFilter ref="A118:C123" xr:uid="{CD72A932-F343-473B-AA4C-89482F921486}"/>
  <tableColumns count="3">
    <tableColumn id="1" xr3:uid="{9DC21054-07BD-4046-90E5-7013AA521EDA}" name="Stat Measure"/>
    <tableColumn id="2" xr3:uid="{0FC417D4-88A5-4CC3-93CC-9E92DEEBDB65}" name="Loss" dataDxfId="4"/>
    <tableColumn id="3" xr3:uid="{C4596787-EE49-4FED-8AD5-01470ECD4FA0}" name="Time" dataDxfId="3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B2A121A-8EBB-4C72-A0AF-174616E9D59A}" name="Table32" displayName="Table32" ref="A65:D115" totalsRowShown="0" headerRowDxfId="2" headerRowBorderDxfId="1" tableBorderDxfId="0">
  <autoFilter ref="A65:D115" xr:uid="{1B2A121A-8EBB-4C72-A0AF-174616E9D59A}"/>
  <tableColumns count="4">
    <tableColumn id="1" xr3:uid="{C1734560-4B6A-4BCA-8AC5-24D66A5A1EC5}" name="Epochs"/>
    <tableColumn id="2" xr3:uid="{0ACCC400-FCD2-44A0-BC4F-8EB955BAB9E5}" name="Time"/>
    <tableColumn id="3" xr3:uid="{4B7BDBFA-7688-4819-A132-F3C5516D3C16}" name="Avg epoch/NN">
      <calculatedColumnFormula>AVERAGE(A$66:A66)</calculatedColumnFormula>
    </tableColumn>
    <tableColumn id="4" xr3:uid="{1A88CD1D-0618-4B76-82FA-35CAD831FF95}" name="Avg time/NN">
      <calculatedColumnFormula>AVERAGE(B$66:B66)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1" displayName="Table11" ref="L2:O52" totalsRowShown="0">
  <autoFilter ref="L2:O52" xr:uid="{00000000-0009-0000-0100-000004000000}"/>
  <tableColumns count="4">
    <tableColumn id="1" xr3:uid="{00000000-0010-0000-0300-000001000000}" name="Loss"/>
    <tableColumn id="2" xr3:uid="{00000000-0010-0000-0300-000002000000}" name="Time"/>
    <tableColumn id="3" xr3:uid="{00000000-0010-0000-0300-000003000000}" name="Avg loss/NN">
      <calculatedColumnFormula>AVERAGE(L$3:L3)</calculatedColumnFormula>
    </tableColumn>
    <tableColumn id="4" xr3:uid="{00000000-0010-0000-0300-000004000000}" name="Avg time/NN">
      <calculatedColumnFormula>AVERAGE(M$3:M3)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2" displayName="Table12" ref="Q2:T52" totalsRowShown="0">
  <autoFilter ref="Q2:T52" xr:uid="{00000000-0009-0000-0100-000005000000}"/>
  <tableColumns count="4">
    <tableColumn id="1" xr3:uid="{00000000-0010-0000-0400-000001000000}" name="Loss"/>
    <tableColumn id="2" xr3:uid="{00000000-0010-0000-0400-000002000000}" name="Time"/>
    <tableColumn id="3" xr3:uid="{00000000-0010-0000-0400-000003000000}" name="Avg loss/NN">
      <calculatedColumnFormula>AVERAGE(Q$3:Q3)</calculatedColumnFormula>
    </tableColumn>
    <tableColumn id="4" xr3:uid="{00000000-0010-0000-0400-000004000000}" name="Avg time/NN">
      <calculatedColumnFormula>AVERAGE(R$3:R3)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" displayName="Table13" ref="V2:Y52" totalsRowShown="0">
  <autoFilter ref="V2:Y52" xr:uid="{00000000-0009-0000-0100-000006000000}"/>
  <tableColumns count="4">
    <tableColumn id="1" xr3:uid="{00000000-0010-0000-0500-000001000000}" name="Loss"/>
    <tableColumn id="2" xr3:uid="{00000000-0010-0000-0500-000002000000}" name="Time"/>
    <tableColumn id="3" xr3:uid="{00000000-0010-0000-0500-000003000000}" name="Avg loss/NN">
      <calculatedColumnFormula>AVERAGE(V$3:V3)</calculatedColumnFormula>
    </tableColumn>
    <tableColumn id="4" xr3:uid="{00000000-0010-0000-0500-000004000000}" name="Avg time/NN">
      <calculatedColumnFormula>AVERAGE(W$3:W3)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4" displayName="Table14" ref="AA2:AD52" totalsRowShown="0">
  <autoFilter ref="AA2:AD52" xr:uid="{00000000-0009-0000-0100-000007000000}"/>
  <tableColumns count="4">
    <tableColumn id="1" xr3:uid="{00000000-0010-0000-0600-000001000000}" name="Loss"/>
    <tableColumn id="2" xr3:uid="{00000000-0010-0000-0600-000002000000}" name="Time"/>
    <tableColumn id="3" xr3:uid="{00000000-0010-0000-0600-000003000000}" name="Avg loss/NN">
      <calculatedColumnFormula>AVERAGE(AA$3:AA3)</calculatedColumnFormula>
    </tableColumn>
    <tableColumn id="4" xr3:uid="{00000000-0010-0000-0600-000004000000}" name="Avg time/NN">
      <calculatedColumnFormula>AVERAGE(AB$3:AB3)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5" displayName="Table15" ref="G55:I60" totalsRowShown="0">
  <autoFilter ref="G55:I60" xr:uid="{00000000-0009-0000-0100-000008000000}"/>
  <tableColumns count="3">
    <tableColumn id="1" xr3:uid="{00000000-0010-0000-0700-000001000000}" name="Stat Measure"/>
    <tableColumn id="2" xr3:uid="{00000000-0010-0000-0700-000002000000}" name="Loss"/>
    <tableColumn id="3" xr3:uid="{00000000-0010-0000-0700-000003000000}" name="Tim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6" displayName="Table16" ref="L55:N60" totalsRowShown="0">
  <autoFilter ref="L55:N60" xr:uid="{00000000-0009-0000-0100-000009000000}"/>
  <tableColumns count="3">
    <tableColumn id="1" xr3:uid="{00000000-0010-0000-0800-000001000000}" name="Stat Measure"/>
    <tableColumn id="2" xr3:uid="{00000000-0010-0000-0800-000002000000}" name="Loss"/>
    <tableColumn id="3" xr3:uid="{00000000-0010-0000-0800-000003000000}" name="Ti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8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8"/>
  <sheetViews>
    <sheetView tabSelected="1" zoomScale="25" zoomScaleNormal="25" workbookViewId="0">
      <selection activeCell="AS83" sqref="AS83"/>
    </sheetView>
  </sheetViews>
  <sheetFormatPr defaultRowHeight="15" x14ac:dyDescent="0.25"/>
  <cols>
    <col min="1" max="1" width="46.5703125" bestFit="1" customWidth="1"/>
    <col min="2" max="3" width="23.7109375" bestFit="1" customWidth="1"/>
    <col min="4" max="4" width="21.42578125" bestFit="1" customWidth="1"/>
    <col min="5" max="5" width="5.85546875" customWidth="1"/>
    <col min="6" max="6" width="17.85546875" customWidth="1"/>
    <col min="7" max="7" width="28" bestFit="1" customWidth="1"/>
    <col min="8" max="8" width="16" bestFit="1" customWidth="1"/>
    <col min="9" max="10" width="23.7109375" bestFit="1" customWidth="1"/>
    <col min="11" max="11" width="17.5703125" customWidth="1"/>
    <col min="12" max="12" width="30.5703125" bestFit="1" customWidth="1"/>
    <col min="13" max="13" width="16" bestFit="1" customWidth="1"/>
    <col min="14" max="15" width="23.7109375" bestFit="1" customWidth="1"/>
    <col min="16" max="16" width="17.5703125" customWidth="1"/>
    <col min="17" max="17" width="32.140625" bestFit="1" customWidth="1"/>
    <col min="18" max="18" width="16" bestFit="1" customWidth="1"/>
    <col min="19" max="20" width="23.7109375" bestFit="1" customWidth="1"/>
    <col min="21" max="21" width="17.5703125" customWidth="1"/>
    <col min="22" max="22" width="27.42578125" bestFit="1" customWidth="1"/>
    <col min="23" max="23" width="16" bestFit="1" customWidth="1"/>
    <col min="24" max="25" width="21.42578125" bestFit="1" customWidth="1"/>
    <col min="26" max="26" width="17.5703125" customWidth="1"/>
    <col min="27" max="27" width="25.28515625" bestFit="1" customWidth="1"/>
    <col min="28" max="28" width="16" bestFit="1" customWidth="1"/>
    <col min="29" max="30" width="21.42578125" bestFit="1" customWidth="1"/>
    <col min="31" max="31" width="5.5703125" customWidth="1"/>
    <col min="32" max="32" width="18.140625" customWidth="1"/>
  </cols>
  <sheetData>
    <row r="1" spans="1:31" ht="15.75" customHeight="1" x14ac:dyDescent="0.25">
      <c r="A1" s="1" t="s">
        <v>0</v>
      </c>
      <c r="E1" s="6"/>
      <c r="G1" s="1" t="s">
        <v>1</v>
      </c>
      <c r="L1" s="1" t="s">
        <v>2</v>
      </c>
      <c r="Q1" s="1" t="s">
        <v>3</v>
      </c>
      <c r="V1" s="1" t="s">
        <v>4</v>
      </c>
      <c r="AA1" s="1" t="s">
        <v>5</v>
      </c>
      <c r="AE1" s="6"/>
    </row>
    <row r="2" spans="1:31" x14ac:dyDescent="0.25">
      <c r="A2" s="4" t="s">
        <v>6</v>
      </c>
      <c r="B2" s="4" t="s">
        <v>7</v>
      </c>
      <c r="C2" s="4" t="s">
        <v>30</v>
      </c>
      <c r="D2" s="4" t="s">
        <v>10</v>
      </c>
      <c r="E2" s="6"/>
      <c r="G2" t="s">
        <v>8</v>
      </c>
      <c r="H2" t="s">
        <v>7</v>
      </c>
      <c r="I2" t="s">
        <v>9</v>
      </c>
      <c r="J2" t="s">
        <v>10</v>
      </c>
      <c r="L2" t="s">
        <v>8</v>
      </c>
      <c r="M2" t="s">
        <v>7</v>
      </c>
      <c r="N2" t="s">
        <v>9</v>
      </c>
      <c r="O2" t="s">
        <v>10</v>
      </c>
      <c r="Q2" t="s">
        <v>8</v>
      </c>
      <c r="R2" t="s">
        <v>7</v>
      </c>
      <c r="S2" t="s">
        <v>9</v>
      </c>
      <c r="T2" t="s">
        <v>10</v>
      </c>
      <c r="V2" t="s">
        <v>8</v>
      </c>
      <c r="W2" t="s">
        <v>7</v>
      </c>
      <c r="X2" t="s">
        <v>9</v>
      </c>
      <c r="Y2" t="s">
        <v>10</v>
      </c>
      <c r="AA2" t="s">
        <v>8</v>
      </c>
      <c r="AB2" t="s">
        <v>7</v>
      </c>
      <c r="AC2" t="s">
        <v>9</v>
      </c>
      <c r="AD2" t="s">
        <v>10</v>
      </c>
      <c r="AE2" s="6"/>
    </row>
    <row r="3" spans="1:31" x14ac:dyDescent="0.25">
      <c r="A3">
        <v>545</v>
      </c>
      <c r="B3">
        <v>73.979929208755493</v>
      </c>
      <c r="C3">
        <f>AVERAGE(A$3:A3)</f>
        <v>545</v>
      </c>
      <c r="D3">
        <f>AVERAGE(B$3:B3)</f>
        <v>73.979929208755493</v>
      </c>
      <c r="E3" s="6"/>
      <c r="G3">
        <v>0.1075105518102646</v>
      </c>
      <c r="H3">
        <v>80.452880859375</v>
      </c>
      <c r="I3">
        <f>AVERAGE(G$3:G3)</f>
        <v>0.1075105518102646</v>
      </c>
      <c r="J3">
        <f>AVERAGE(H$3:H3)</f>
        <v>80.452880859375</v>
      </c>
      <c r="L3">
        <v>1.07081662863493E-2</v>
      </c>
      <c r="M3">
        <v>68.680273294448853</v>
      </c>
      <c r="N3">
        <f>AVERAGE(L$3:L3)</f>
        <v>1.07081662863493E-2</v>
      </c>
      <c r="O3">
        <f>AVERAGE(M$3:M3)</f>
        <v>68.680273294448853</v>
      </c>
      <c r="Q3">
        <v>1.7812129808589801E-3</v>
      </c>
      <c r="R3">
        <v>79.696684122085571</v>
      </c>
      <c r="S3">
        <f>AVERAGE(Q$3:Q3)</f>
        <v>1.7812129808589801E-3</v>
      </c>
      <c r="T3">
        <f>AVERAGE(R$3:R3)</f>
        <v>79.696684122085571</v>
      </c>
      <c r="V3">
        <v>1.7413427121937271E-3</v>
      </c>
      <c r="W3">
        <v>101.7090265750885</v>
      </c>
      <c r="X3">
        <f>AVERAGE(V$3:V3)</f>
        <v>1.7413427121937271E-3</v>
      </c>
      <c r="Y3">
        <f>AVERAGE(W$3:W3)</f>
        <v>101.7090265750885</v>
      </c>
      <c r="AA3">
        <v>9.6528552239760756E-4</v>
      </c>
      <c r="AB3">
        <v>138.88901138305661</v>
      </c>
      <c r="AC3">
        <f>AVERAGE(AA$3:AA3)</f>
        <v>9.6528552239760756E-4</v>
      </c>
      <c r="AD3">
        <f>AVERAGE(AB$3:AB3)</f>
        <v>138.88901138305661</v>
      </c>
      <c r="AE3" s="6"/>
    </row>
    <row r="4" spans="1:31" x14ac:dyDescent="0.25">
      <c r="A4">
        <v>386</v>
      </c>
      <c r="B4">
        <v>52.319089412689209</v>
      </c>
      <c r="C4">
        <f>AVERAGE(A$3:A4)</f>
        <v>465.5</v>
      </c>
      <c r="D4">
        <f>AVERAGE(B$3:B4)</f>
        <v>63.149509310722351</v>
      </c>
      <c r="E4" s="6"/>
      <c r="G4">
        <v>0.1184438988566399</v>
      </c>
      <c r="H4">
        <v>60.016188144683838</v>
      </c>
      <c r="I4">
        <f>AVERAGE(G$3:G4)</f>
        <v>0.11297722533345225</v>
      </c>
      <c r="J4">
        <f>AVERAGE(H$3:H4)</f>
        <v>70.234534502029419</v>
      </c>
      <c r="L4">
        <v>9.5626926049590111E-3</v>
      </c>
      <c r="M4">
        <v>70.961905956268311</v>
      </c>
      <c r="N4">
        <f>AVERAGE(L$3:L4)</f>
        <v>1.0135429445654156E-2</v>
      </c>
      <c r="O4">
        <f>AVERAGE(M$3:M4)</f>
        <v>69.821089625358582</v>
      </c>
      <c r="Q4">
        <v>1.8974158447235821E-3</v>
      </c>
      <c r="R4">
        <v>80.909145593643188</v>
      </c>
      <c r="S4">
        <f>AVERAGE(Q$3:Q4)</f>
        <v>1.8393144127912811E-3</v>
      </c>
      <c r="T4">
        <f>AVERAGE(R$3:R4)</f>
        <v>80.30291485786438</v>
      </c>
      <c r="V4">
        <v>2.2964638192206621E-3</v>
      </c>
      <c r="W4">
        <v>94.180192232131958</v>
      </c>
      <c r="X4">
        <f>AVERAGE(V$3:V4)</f>
        <v>2.0189032657071948E-3</v>
      </c>
      <c r="Y4">
        <f>AVERAGE(W$3:W4)</f>
        <v>97.944609403610229</v>
      </c>
      <c r="AA4">
        <v>6.1711709713563323E-4</v>
      </c>
      <c r="AB4">
        <v>160.75373291969299</v>
      </c>
      <c r="AC4">
        <f>AVERAGE(AA$3:AA4)</f>
        <v>7.912013097666204E-4</v>
      </c>
      <c r="AD4">
        <f>AVERAGE(AB$3:AB4)</f>
        <v>149.82137215137482</v>
      </c>
      <c r="AE4" s="6"/>
    </row>
    <row r="5" spans="1:31" x14ac:dyDescent="0.25">
      <c r="A5">
        <v>673</v>
      </c>
      <c r="B5">
        <v>91.130643606185913</v>
      </c>
      <c r="C5">
        <f>AVERAGE(A$3:A5)</f>
        <v>534.66666666666663</v>
      </c>
      <c r="D5">
        <f>AVERAGE(B$3:B5)</f>
        <v>72.476554075876876</v>
      </c>
      <c r="E5" s="6"/>
      <c r="G5">
        <v>8.8651232421398163E-2</v>
      </c>
      <c r="H5">
        <v>59.558567523956299</v>
      </c>
      <c r="I5">
        <f>AVERAGE(G$3:G5)</f>
        <v>0.10486856102943422</v>
      </c>
      <c r="J5">
        <f>AVERAGE(H$3:H5)</f>
        <v>66.675878842671708</v>
      </c>
      <c r="L5">
        <v>9.9213039502501488E-3</v>
      </c>
      <c r="M5">
        <v>70.393582105636597</v>
      </c>
      <c r="N5">
        <f>AVERAGE(L$3:L5)</f>
        <v>1.0064054280519487E-2</v>
      </c>
      <c r="O5">
        <f>AVERAGE(M$3:M5)</f>
        <v>70.01192045211792</v>
      </c>
      <c r="Q5">
        <v>1.04953057598322E-3</v>
      </c>
      <c r="R5">
        <v>79.938747644424438</v>
      </c>
      <c r="S5">
        <f>AVERAGE(Q$3:Q5)</f>
        <v>1.5760531338552609E-3</v>
      </c>
      <c r="T5">
        <f>AVERAGE(R$3:R5)</f>
        <v>80.181525786717728</v>
      </c>
      <c r="V5">
        <v>1.828750828281045E-3</v>
      </c>
      <c r="W5">
        <v>94.433241844177246</v>
      </c>
      <c r="X5">
        <f>AVERAGE(V$3:V5)</f>
        <v>1.955519119898478E-3</v>
      </c>
      <c r="Y5">
        <f>AVERAGE(W$3:W5)</f>
        <v>96.774153550465897</v>
      </c>
      <c r="AA5">
        <v>4.4074212200939661E-4</v>
      </c>
      <c r="AB5">
        <v>164.4821848869324</v>
      </c>
      <c r="AC5">
        <f>AVERAGE(AA$3:AA5)</f>
        <v>6.7438158051421249E-4</v>
      </c>
      <c r="AD5">
        <f>AVERAGE(AB$3:AB5)</f>
        <v>154.70830972989401</v>
      </c>
      <c r="AE5" s="6"/>
    </row>
    <row r="6" spans="1:31" x14ac:dyDescent="0.25">
      <c r="A6">
        <v>518</v>
      </c>
      <c r="B6">
        <v>70.716876029968262</v>
      </c>
      <c r="C6">
        <f>AVERAGE(A$3:A6)</f>
        <v>530.5</v>
      </c>
      <c r="D6">
        <f>AVERAGE(B$3:B6)</f>
        <v>72.036634564399719</v>
      </c>
      <c r="E6" s="6"/>
      <c r="G6">
        <v>0.10427007079124451</v>
      </c>
      <c r="H6">
        <v>58.58924412727356</v>
      </c>
      <c r="I6">
        <f>AVERAGE(G$3:G6)</f>
        <v>0.10471893846988679</v>
      </c>
      <c r="J6">
        <f>AVERAGE(H$3:H6)</f>
        <v>64.654220163822174</v>
      </c>
      <c r="L6">
        <v>8.2712722942233086E-3</v>
      </c>
      <c r="M6">
        <v>70.614185094833374</v>
      </c>
      <c r="N6">
        <f>AVERAGE(L$3:L6)</f>
        <v>9.6158587839454412E-3</v>
      </c>
      <c r="O6">
        <f>AVERAGE(M$3:M6)</f>
        <v>70.162486612796783</v>
      </c>
      <c r="Q6">
        <v>1.30466185510158E-3</v>
      </c>
      <c r="R6">
        <v>81.71580696105957</v>
      </c>
      <c r="S6">
        <f>AVERAGE(Q$3:Q6)</f>
        <v>1.5082053141668406E-3</v>
      </c>
      <c r="T6">
        <f>AVERAGE(R$3:R6)</f>
        <v>80.565096080303192</v>
      </c>
      <c r="V6">
        <v>9.9406554363667965E-4</v>
      </c>
      <c r="W6">
        <v>94.113305568695068</v>
      </c>
      <c r="X6">
        <f>AVERAGE(V$3:V6)</f>
        <v>1.7151557258330286E-3</v>
      </c>
      <c r="Y6">
        <f>AVERAGE(W$3:W6)</f>
        <v>96.108941555023193</v>
      </c>
      <c r="AA6">
        <v>1.3752863742411141E-3</v>
      </c>
      <c r="AB6">
        <v>165.59972596168521</v>
      </c>
      <c r="AC6">
        <f>AVERAGE(AA$3:AA6)</f>
        <v>8.4960777894593786E-4</v>
      </c>
      <c r="AD6">
        <f>AVERAGE(AB$3:AB6)</f>
        <v>157.4311637878418</v>
      </c>
      <c r="AE6" s="6"/>
    </row>
    <row r="7" spans="1:31" x14ac:dyDescent="0.25">
      <c r="A7">
        <v>664</v>
      </c>
      <c r="B7">
        <v>90.380101919174194</v>
      </c>
      <c r="C7">
        <f>AVERAGE(A$3:A7)</f>
        <v>557.20000000000005</v>
      </c>
      <c r="D7">
        <f>AVERAGE(B$3:B7)</f>
        <v>75.705328035354611</v>
      </c>
      <c r="E7" s="6"/>
      <c r="G7">
        <v>8.6798444390296936E-2</v>
      </c>
      <c r="H7">
        <v>59.451183080673218</v>
      </c>
      <c r="I7">
        <f>AVERAGE(G$3:G7)</f>
        <v>0.10113483965396881</v>
      </c>
      <c r="J7">
        <f>AVERAGE(H$3:H7)</f>
        <v>63.613612747192384</v>
      </c>
      <c r="L7">
        <v>7.7432505786418906E-3</v>
      </c>
      <c r="M7">
        <v>70.428734540939331</v>
      </c>
      <c r="N7">
        <f>AVERAGE(L$3:L7)</f>
        <v>9.2413371428847306E-3</v>
      </c>
      <c r="O7">
        <f>AVERAGE(M$3:M7)</f>
        <v>70.21573619842529</v>
      </c>
      <c r="Q7">
        <v>3.63558321259915E-3</v>
      </c>
      <c r="R7">
        <v>81.72</v>
      </c>
      <c r="S7">
        <f>AVERAGE(Q$3:Q7)</f>
        <v>1.9336808938533027E-3</v>
      </c>
      <c r="T7">
        <f>AVERAGE(R$3:R7)</f>
        <v>80.796076864242565</v>
      </c>
      <c r="V7">
        <v>6.8456202279776335E-4</v>
      </c>
      <c r="W7">
        <v>94.392560243606567</v>
      </c>
      <c r="X7">
        <f>AVERAGE(V$3:V7)</f>
        <v>1.5090369852259755E-3</v>
      </c>
      <c r="Y7">
        <f>AVERAGE(W$3:W7)</f>
        <v>95.765665292739868</v>
      </c>
      <c r="AA7">
        <v>1.0395532008260491E-3</v>
      </c>
      <c r="AB7">
        <v>166.5040645599365</v>
      </c>
      <c r="AC7">
        <f>AVERAGE(AA$3:AA7)</f>
        <v>8.8759686332196019E-4</v>
      </c>
      <c r="AD7">
        <f>AVERAGE(AB$3:AB7)</f>
        <v>159.24574394226073</v>
      </c>
      <c r="AE7" s="6"/>
    </row>
    <row r="8" spans="1:31" x14ac:dyDescent="0.25">
      <c r="A8">
        <v>387</v>
      </c>
      <c r="B8">
        <v>52.812591552734382</v>
      </c>
      <c r="C8">
        <f>AVERAGE(A$3:A8)</f>
        <v>528.83333333333337</v>
      </c>
      <c r="D8">
        <f>AVERAGE(B$3:B8)</f>
        <v>71.889871954917908</v>
      </c>
      <c r="E8" s="6"/>
      <c r="G8">
        <v>0.1133317276835442</v>
      </c>
      <c r="H8">
        <v>59.758489370346069</v>
      </c>
      <c r="I8">
        <f>AVERAGE(G$3:G8)</f>
        <v>0.1031676543255647</v>
      </c>
      <c r="J8">
        <f>AVERAGE(H$3:H8)</f>
        <v>62.971092184384666</v>
      </c>
      <c r="L8">
        <v>4.3738414533436298E-3</v>
      </c>
      <c r="M8">
        <v>70.620840072631836</v>
      </c>
      <c r="N8">
        <f>AVERAGE(L$3:L8)</f>
        <v>8.4300878612945471E-3</v>
      </c>
      <c r="O8">
        <f>AVERAGE(M$3:M8)</f>
        <v>70.283253510793045</v>
      </c>
      <c r="Q8">
        <v>2.2452636621892448E-3</v>
      </c>
      <c r="R8">
        <v>113.86126613616941</v>
      </c>
      <c r="S8">
        <f>AVERAGE(Q$3:Q8)</f>
        <v>1.9856113552426265E-3</v>
      </c>
      <c r="T8">
        <f>AVERAGE(R$3:R8)</f>
        <v>86.306941742897038</v>
      </c>
      <c r="V8">
        <v>1.2889559147879479E-3</v>
      </c>
      <c r="W8">
        <v>94.392754793167114</v>
      </c>
      <c r="X8">
        <f>AVERAGE(V$3:V8)</f>
        <v>1.4723568068196375E-3</v>
      </c>
      <c r="Y8">
        <f>AVERAGE(W$3:W8)</f>
        <v>95.536846876144409</v>
      </c>
      <c r="AA8">
        <v>5.2584253717213869E-4</v>
      </c>
      <c r="AB8">
        <v>166.1205396652222</v>
      </c>
      <c r="AC8">
        <f>AVERAGE(AA$3:AA8)</f>
        <v>8.2730447563032327E-4</v>
      </c>
      <c r="AD8">
        <f>AVERAGE(AB$3:AB8)</f>
        <v>160.39154322942099</v>
      </c>
      <c r="AE8" s="6"/>
    </row>
    <row r="9" spans="1:31" x14ac:dyDescent="0.25">
      <c r="A9">
        <v>510</v>
      </c>
      <c r="B9">
        <v>69.286357641220093</v>
      </c>
      <c r="C9">
        <f>AVERAGE(A$3:A9)</f>
        <v>526.14285714285711</v>
      </c>
      <c r="D9">
        <f>AVERAGE(B$3:B9)</f>
        <v>71.517941338675357</v>
      </c>
      <c r="E9" s="6"/>
      <c r="G9">
        <v>0.1131312996149063</v>
      </c>
      <c r="H9">
        <v>59.897106170654297</v>
      </c>
      <c r="I9">
        <f>AVERAGE(G$3:G9)</f>
        <v>0.10459103222404208</v>
      </c>
      <c r="J9">
        <f>AVERAGE(H$3:H9)</f>
        <v>62.531951325280325</v>
      </c>
      <c r="L9">
        <v>1.379810739308596E-2</v>
      </c>
      <c r="M9">
        <v>70.778965473175049</v>
      </c>
      <c r="N9">
        <f>AVERAGE(L$3:L9)</f>
        <v>9.1969477944076061E-3</v>
      </c>
      <c r="O9">
        <f>AVERAGE(M$3:M9)</f>
        <v>70.354069505419048</v>
      </c>
      <c r="Q9">
        <v>5.575061310082674E-3</v>
      </c>
      <c r="R9">
        <v>86.750940322875977</v>
      </c>
      <c r="S9">
        <f>AVERAGE(Q$3:Q9)</f>
        <v>2.498389920219776E-3</v>
      </c>
      <c r="T9">
        <f>AVERAGE(R$3:R9)</f>
        <v>86.370370111465462</v>
      </c>
      <c r="V9">
        <v>9.194366866722703E-4</v>
      </c>
      <c r="W9">
        <v>94.630728244781494</v>
      </c>
      <c r="X9">
        <f>AVERAGE(V$3:V9)</f>
        <v>1.3933682182271565E-3</v>
      </c>
      <c r="Y9">
        <f>AVERAGE(W$3:W9)</f>
        <v>95.407401357378276</v>
      </c>
      <c r="AA9">
        <v>6.3083256827667356E-4</v>
      </c>
      <c r="AB9">
        <v>167.74075841903689</v>
      </c>
      <c r="AC9">
        <f>AVERAGE(AA$3:AA9)</f>
        <v>7.992370602940876E-4</v>
      </c>
      <c r="AD9">
        <f>AVERAGE(AB$3:AB9)</f>
        <v>161.44143111365182</v>
      </c>
      <c r="AE9" s="6"/>
    </row>
    <row r="10" spans="1:31" x14ac:dyDescent="0.25">
      <c r="A10">
        <v>780</v>
      </c>
      <c r="B10">
        <v>106.653196811676</v>
      </c>
      <c r="C10">
        <f>AVERAGE(A$3:A10)</f>
        <v>557.875</v>
      </c>
      <c r="D10">
        <f>AVERAGE(B$3:B10)</f>
        <v>75.909848272800446</v>
      </c>
      <c r="E10" s="6"/>
      <c r="G10">
        <v>0.1152055412530899</v>
      </c>
      <c r="H10">
        <v>59.8333899974823</v>
      </c>
      <c r="I10">
        <f>AVERAGE(G$3:G10)</f>
        <v>0.10591784585267305</v>
      </c>
      <c r="J10">
        <f>AVERAGE(H$3:H10)</f>
        <v>62.194631159305573</v>
      </c>
      <c r="L10">
        <v>5.1549552008509636E-3</v>
      </c>
      <c r="M10">
        <v>70.772161483764648</v>
      </c>
      <c r="N10">
        <f>AVERAGE(L$3:L10)</f>
        <v>8.6916987202130258E-3</v>
      </c>
      <c r="O10">
        <f>AVERAGE(M$3:M10)</f>
        <v>70.40633100271225</v>
      </c>
      <c r="Q10">
        <v>1.699174987152219E-3</v>
      </c>
      <c r="R10">
        <v>82.108302116394043</v>
      </c>
      <c r="S10">
        <f>AVERAGE(Q$3:Q10)</f>
        <v>2.3984880535863314E-3</v>
      </c>
      <c r="T10">
        <f>AVERAGE(R$3:R10)</f>
        <v>85.837611612081531</v>
      </c>
      <c r="V10">
        <v>1.3649972388520839E-3</v>
      </c>
      <c r="W10">
        <v>94.742249011993408</v>
      </c>
      <c r="X10">
        <f>AVERAGE(V$3:V10)</f>
        <v>1.3898218458052725E-3</v>
      </c>
      <c r="Y10">
        <f>AVERAGE(W$3:W10)</f>
        <v>95.32425731420517</v>
      </c>
      <c r="AA10">
        <v>5.7031825417652726E-4</v>
      </c>
      <c r="AB10">
        <v>166.07466268539429</v>
      </c>
      <c r="AC10">
        <f>AVERAGE(AA$3:AA10)</f>
        <v>7.7062220952939253E-4</v>
      </c>
      <c r="AD10">
        <f>AVERAGE(AB$3:AB10)</f>
        <v>162.02058506011963</v>
      </c>
      <c r="AE10" s="6"/>
    </row>
    <row r="11" spans="1:31" x14ac:dyDescent="0.25">
      <c r="A11">
        <v>855</v>
      </c>
      <c r="B11">
        <v>117.3716485500336</v>
      </c>
      <c r="C11">
        <f>AVERAGE(A$3:A11)</f>
        <v>590.88888888888891</v>
      </c>
      <c r="D11">
        <f>AVERAGE(B$3:B11)</f>
        <v>80.516714970270797</v>
      </c>
      <c r="E11" s="6"/>
      <c r="G11">
        <v>0.11521501839160921</v>
      </c>
      <c r="H11">
        <v>59.382575750350952</v>
      </c>
      <c r="I11">
        <f>AVERAGE(G$3:G11)</f>
        <v>0.10695086502366596</v>
      </c>
      <c r="J11">
        <f>AVERAGE(H$3:H11)</f>
        <v>61.882180558310615</v>
      </c>
      <c r="L11">
        <v>6.6182520240545273E-3</v>
      </c>
      <c r="M11">
        <v>70.873966932296753</v>
      </c>
      <c r="N11">
        <f>AVERAGE(L$3:L11)</f>
        <v>8.4613157539731934E-3</v>
      </c>
      <c r="O11">
        <f>AVERAGE(M$3:M11)</f>
        <v>70.458290550443863</v>
      </c>
      <c r="Q11">
        <v>3.0474378727376461E-3</v>
      </c>
      <c r="R11">
        <v>81.568651914596558</v>
      </c>
      <c r="S11">
        <f>AVERAGE(Q$3:Q11)</f>
        <v>2.4705935890475886E-3</v>
      </c>
      <c r="T11">
        <f>AVERAGE(R$3:R11)</f>
        <v>85.363282756805418</v>
      </c>
      <c r="V11">
        <v>1.2699706712737679E-3</v>
      </c>
      <c r="W11">
        <v>94.385625600814819</v>
      </c>
      <c r="X11">
        <f>AVERAGE(V$3:V11)</f>
        <v>1.3765050486351054E-3</v>
      </c>
      <c r="Y11">
        <f>AVERAGE(W$3:W11)</f>
        <v>95.219964901606247</v>
      </c>
      <c r="AA11">
        <v>4.64688113424927E-4</v>
      </c>
      <c r="AB11">
        <v>165.66758608818051</v>
      </c>
      <c r="AC11">
        <f>AVERAGE(AA$3:AA11)</f>
        <v>7.3662953218445193E-4</v>
      </c>
      <c r="AD11">
        <f>AVERAGE(AB$3:AB11)</f>
        <v>162.42580739657083</v>
      </c>
      <c r="AE11" s="6"/>
    </row>
    <row r="12" spans="1:31" x14ac:dyDescent="0.25">
      <c r="A12">
        <v>891</v>
      </c>
      <c r="B12">
        <v>122.60341286659239</v>
      </c>
      <c r="C12">
        <f>AVERAGE(A$3:A12)</f>
        <v>620.9</v>
      </c>
      <c r="D12">
        <f>AVERAGE(B$3:B12)</f>
        <v>84.725384759902951</v>
      </c>
      <c r="E12" s="6"/>
      <c r="G12">
        <v>0.1042986363172531</v>
      </c>
      <c r="H12">
        <v>59.448654890060418</v>
      </c>
      <c r="I12">
        <f>AVERAGE(G$3:G12)</f>
        <v>0.10668564215302467</v>
      </c>
      <c r="J12">
        <f>AVERAGE(H$3:H12)</f>
        <v>61.638827991485599</v>
      </c>
      <c r="L12">
        <v>1.172565575689077E-2</v>
      </c>
      <c r="M12">
        <v>70.91563606262207</v>
      </c>
      <c r="N12">
        <f>AVERAGE(L$3:L12)</f>
        <v>8.7877497542649501E-3</v>
      </c>
      <c r="O12">
        <f>AVERAGE(M$3:M12)</f>
        <v>70.504025101661682</v>
      </c>
      <c r="Q12">
        <v>2.0148009061813298E-3</v>
      </c>
      <c r="R12">
        <v>88.6</v>
      </c>
      <c r="S12">
        <f>AVERAGE(Q$3:Q12)</f>
        <v>2.4250143207609626E-3</v>
      </c>
      <c r="T12">
        <f>AVERAGE(R$3:R12)</f>
        <v>85.686954481124886</v>
      </c>
      <c r="V12">
        <v>1.1772385332733391E-3</v>
      </c>
      <c r="W12">
        <v>94.23215389251709</v>
      </c>
      <c r="X12">
        <f>AVERAGE(V$3:V12)</f>
        <v>1.3565783970989286E-3</v>
      </c>
      <c r="Y12">
        <f>AVERAGE(W$3:W12)</f>
        <v>95.121183800697324</v>
      </c>
      <c r="AA12">
        <v>3.6621486651711171E-4</v>
      </c>
      <c r="AB12">
        <v>166.25204038620001</v>
      </c>
      <c r="AC12">
        <f>AVERAGE(AA$3:AA12)</f>
        <v>6.9958806561771787E-4</v>
      </c>
      <c r="AD12">
        <f>AVERAGE(AB$3:AB12)</f>
        <v>162.80843069553376</v>
      </c>
      <c r="AE12" s="6"/>
    </row>
    <row r="13" spans="1:31" x14ac:dyDescent="0.25">
      <c r="A13">
        <v>1291</v>
      </c>
      <c r="B13">
        <v>176.02344131469729</v>
      </c>
      <c r="C13">
        <f>AVERAGE(A$3:A13)</f>
        <v>681.81818181818187</v>
      </c>
      <c r="D13">
        <f>AVERAGE(B$3:B13)</f>
        <v>93.025208083066076</v>
      </c>
      <c r="E13" s="6"/>
      <c r="G13">
        <v>0.1158575415611267</v>
      </c>
      <c r="H13">
        <v>59.519191741943359</v>
      </c>
      <c r="I13">
        <f>AVERAGE(G$3:G13)</f>
        <v>0.10751945119012486</v>
      </c>
      <c r="J13">
        <f>AVERAGE(H$3:H13)</f>
        <v>61.446133786981754</v>
      </c>
      <c r="L13">
        <v>1.170166209340096E-2</v>
      </c>
      <c r="M13">
        <v>70.735368013381958</v>
      </c>
      <c r="N13">
        <f>AVERAGE(L$3:L13)</f>
        <v>9.0526508760045872E-3</v>
      </c>
      <c r="O13">
        <f>AVERAGE(M$3:M13)</f>
        <v>70.525056275454432</v>
      </c>
      <c r="Q13">
        <v>1.9339809659868481E-3</v>
      </c>
      <c r="R13">
        <v>96.074537992477417</v>
      </c>
      <c r="S13">
        <f>AVERAGE(Q$3:Q13)</f>
        <v>2.3803749248724067E-3</v>
      </c>
      <c r="T13">
        <f>AVERAGE(R$3:R13)</f>
        <v>86.631280254884203</v>
      </c>
      <c r="V13">
        <v>9.0639723930507898E-4</v>
      </c>
      <c r="W13">
        <v>94.584521293640137</v>
      </c>
      <c r="X13">
        <f>AVERAGE(V$3:V13)</f>
        <v>1.3156528372994878E-3</v>
      </c>
      <c r="Y13">
        <f>AVERAGE(W$3:W13)</f>
        <v>95.072396300055757</v>
      </c>
      <c r="AA13">
        <v>5.669406964443624E-4</v>
      </c>
      <c r="AB13">
        <v>164.10454940795901</v>
      </c>
      <c r="AC13">
        <f>AVERAGE(AA$3:AA13)</f>
        <v>6.8752921387468552E-4</v>
      </c>
      <c r="AD13">
        <f>AVERAGE(AB$3:AB13)</f>
        <v>162.92625966939059</v>
      </c>
      <c r="AE13" s="6"/>
    </row>
    <row r="14" spans="1:31" x14ac:dyDescent="0.25">
      <c r="A14">
        <v>1141</v>
      </c>
      <c r="B14">
        <v>155.75922584533691</v>
      </c>
      <c r="C14">
        <f>AVERAGE(A$3:A14)</f>
        <v>720.08333333333337</v>
      </c>
      <c r="D14">
        <f>AVERAGE(B$3:B14)</f>
        <v>98.253042896588639</v>
      </c>
      <c r="E14" s="6"/>
      <c r="G14">
        <v>0.1149017885327339</v>
      </c>
      <c r="H14">
        <v>59.554874420166023</v>
      </c>
      <c r="I14">
        <f>AVERAGE(G$3:G14)</f>
        <v>0.10813464596867561</v>
      </c>
      <c r="J14">
        <f>AVERAGE(H$3:H14)</f>
        <v>61.288528839747109</v>
      </c>
      <c r="L14">
        <v>1.016118191182613E-2</v>
      </c>
      <c r="M14">
        <v>70.782255172729492</v>
      </c>
      <c r="N14">
        <f>AVERAGE(L$3:L14)</f>
        <v>9.1450284623230491E-3</v>
      </c>
      <c r="O14">
        <f>AVERAGE(M$3:M14)</f>
        <v>70.546489516894027</v>
      </c>
      <c r="Q14">
        <v>2.4491501972079281E-3</v>
      </c>
      <c r="R14">
        <v>82.391772508621216</v>
      </c>
      <c r="S14">
        <f>AVERAGE(Q$3:Q14)</f>
        <v>2.3861061975670333E-3</v>
      </c>
      <c r="T14">
        <f>AVERAGE(R$3:R14)</f>
        <v>86.277987942695631</v>
      </c>
      <c r="V14">
        <v>1.384824747219682E-3</v>
      </c>
      <c r="W14">
        <v>94.363056421279907</v>
      </c>
      <c r="X14">
        <f>AVERAGE(V$3:V14)</f>
        <v>1.3214171631261706E-3</v>
      </c>
      <c r="Y14">
        <f>AVERAGE(W$3:W14)</f>
        <v>95.013284643491104</v>
      </c>
      <c r="AA14">
        <v>2.607591450214386E-4</v>
      </c>
      <c r="AB14">
        <v>165.1401515007019</v>
      </c>
      <c r="AC14">
        <f>AVERAGE(AA$3:AA14)</f>
        <v>6.5196504147024825E-4</v>
      </c>
      <c r="AD14">
        <f>AVERAGE(AB$3:AB14)</f>
        <v>163.11075065533319</v>
      </c>
      <c r="AE14" s="6"/>
    </row>
    <row r="15" spans="1:31" x14ac:dyDescent="0.25">
      <c r="A15">
        <v>916</v>
      </c>
      <c r="B15">
        <v>125.8549139499664</v>
      </c>
      <c r="C15">
        <f>AVERAGE(A$3:A15)</f>
        <v>735.15384615384619</v>
      </c>
      <c r="D15">
        <f>AVERAGE(B$3:B15)</f>
        <v>100.37626374684848</v>
      </c>
      <c r="E15" s="6"/>
      <c r="G15">
        <v>8.8067971169948578E-2</v>
      </c>
      <c r="H15">
        <v>59.786101341247559</v>
      </c>
      <c r="I15">
        <f>AVERAGE(G$3:G15)</f>
        <v>0.10659105559954277</v>
      </c>
      <c r="J15">
        <f>AVERAGE(H$3:H15)</f>
        <v>61.172957493708687</v>
      </c>
      <c r="L15">
        <v>1.1380564421415331E-2</v>
      </c>
      <c r="M15">
        <v>70.688629388809204</v>
      </c>
      <c r="N15">
        <f>AVERAGE(L$3:L15)</f>
        <v>9.3169927668686099E-3</v>
      </c>
      <c r="O15">
        <f>AVERAGE(M$3:M15)</f>
        <v>70.55742335319519</v>
      </c>
      <c r="Q15">
        <v>1.1500372784212229E-3</v>
      </c>
      <c r="R15">
        <v>82.217481851577759</v>
      </c>
      <c r="S15">
        <f>AVERAGE(Q$3:Q15)</f>
        <v>2.2910239730173556E-3</v>
      </c>
      <c r="T15">
        <f>AVERAGE(R$3:R15)</f>
        <v>85.965641320301955</v>
      </c>
      <c r="V15">
        <v>5.4181809537112713E-4</v>
      </c>
      <c r="W15">
        <v>94.558908939361572</v>
      </c>
      <c r="X15">
        <f>AVERAGE(V$3:V15)</f>
        <v>1.2614480040680903E-3</v>
      </c>
      <c r="Y15">
        <f>AVERAGE(W$3:W15)</f>
        <v>94.978332666250381</v>
      </c>
      <c r="AA15">
        <v>4.9614266026765108E-4</v>
      </c>
      <c r="AB15">
        <v>166.38548564910889</v>
      </c>
      <c r="AC15">
        <f>AVERAGE(AA$3:AA15)</f>
        <v>6.399787044546639E-4</v>
      </c>
      <c r="AD15">
        <f>AVERAGE(AB$3:AB15)</f>
        <v>163.36265334716211</v>
      </c>
      <c r="AE15" s="6"/>
    </row>
    <row r="16" spans="1:31" x14ac:dyDescent="0.25">
      <c r="A16">
        <v>644</v>
      </c>
      <c r="B16">
        <v>88.324265956878662</v>
      </c>
      <c r="C16">
        <f>AVERAGE(A$3:A16)</f>
        <v>728.64285714285711</v>
      </c>
      <c r="D16">
        <f>AVERAGE(B$3:B16)</f>
        <v>99.515406761850628</v>
      </c>
      <c r="E16" s="6"/>
      <c r="G16">
        <v>0.1113812103867531</v>
      </c>
      <c r="H16">
        <v>59.867962598800659</v>
      </c>
      <c r="I16">
        <f>AVERAGE(G$3:G16)</f>
        <v>0.10693320951291493</v>
      </c>
      <c r="J16">
        <f>AVERAGE(H$3:H16)</f>
        <v>61.079743572643828</v>
      </c>
      <c r="L16">
        <v>1.1708538979291919E-2</v>
      </c>
      <c r="M16">
        <v>70.587407350540161</v>
      </c>
      <c r="N16">
        <f>AVERAGE(L$3:L16)</f>
        <v>9.4878174963274175E-3</v>
      </c>
      <c r="O16">
        <f>AVERAGE(M$3:M16)</f>
        <v>70.55956506729126</v>
      </c>
      <c r="Q16">
        <v>3.0502388253808022E-3</v>
      </c>
      <c r="R16">
        <v>81.268517971038818</v>
      </c>
      <c r="S16">
        <f>AVERAGE(Q$3:Q16)</f>
        <v>2.3452536053290307E-3</v>
      </c>
      <c r="T16">
        <f>AVERAGE(R$3:R16)</f>
        <v>85.630132509640291</v>
      </c>
      <c r="V16">
        <v>1.3419360620900991E-3</v>
      </c>
      <c r="W16">
        <v>94.328559160232544</v>
      </c>
      <c r="X16">
        <f>AVERAGE(V$3:V16)</f>
        <v>1.2671971510696625E-3</v>
      </c>
      <c r="Y16">
        <f>AVERAGE(W$3:W16)</f>
        <v>94.931920272963382</v>
      </c>
      <c r="AA16">
        <v>1.283374731428921E-3</v>
      </c>
      <c r="AB16">
        <v>164.10953283309939</v>
      </c>
      <c r="AC16">
        <f>AVERAGE(AA$3:AA16)</f>
        <v>6.8593556352425367E-4</v>
      </c>
      <c r="AD16">
        <f>AVERAGE(AB$3:AB16)</f>
        <v>163.41600188187189</v>
      </c>
      <c r="AE16" s="6"/>
    </row>
    <row r="17" spans="1:31" x14ac:dyDescent="0.25">
      <c r="A17">
        <v>371</v>
      </c>
      <c r="B17">
        <v>50.327105760574341</v>
      </c>
      <c r="C17">
        <f>AVERAGE(A$3:A17)</f>
        <v>704.8</v>
      </c>
      <c r="D17">
        <f>AVERAGE(B$3:B17)</f>
        <v>96.23618669509888</v>
      </c>
      <c r="E17" s="6"/>
      <c r="G17">
        <v>0.10767108201980589</v>
      </c>
      <c r="H17">
        <v>59.916883945465088</v>
      </c>
      <c r="I17">
        <f>AVERAGE(G$3:G17)</f>
        <v>0.10698240101337433</v>
      </c>
      <c r="J17">
        <f>AVERAGE(H$3:H17)</f>
        <v>61.002219597498573</v>
      </c>
      <c r="L17">
        <v>6.6630062647163868E-3</v>
      </c>
      <c r="M17">
        <v>70.529687881469727</v>
      </c>
      <c r="N17">
        <f>AVERAGE(L$3:L17)</f>
        <v>9.2994967475533482E-3</v>
      </c>
      <c r="O17">
        <f>AVERAGE(M$3:M17)</f>
        <v>70.557573254903161</v>
      </c>
      <c r="Q17">
        <v>1.039576134644449E-3</v>
      </c>
      <c r="R17">
        <v>80.48358678817749</v>
      </c>
      <c r="S17">
        <f>AVERAGE(Q$3:Q17)</f>
        <v>2.2582084406167252E-3</v>
      </c>
      <c r="T17">
        <f>AVERAGE(R$3:R17)</f>
        <v>85.287029461542772</v>
      </c>
      <c r="V17">
        <v>1.265455852262676E-3</v>
      </c>
      <c r="W17">
        <v>94.852283000946045</v>
      </c>
      <c r="X17">
        <f>AVERAGE(V$3:V17)</f>
        <v>1.26708106448253E-3</v>
      </c>
      <c r="Y17">
        <f>AVERAGE(W$3:W17)</f>
        <v>94.926611121495569</v>
      </c>
      <c r="AA17">
        <v>1.057645538821816E-3</v>
      </c>
      <c r="AB17">
        <v>165.42661380767819</v>
      </c>
      <c r="AC17">
        <f>AVERAGE(AA$3:AA17)</f>
        <v>7.1071622854409122E-4</v>
      </c>
      <c r="AD17">
        <f>AVERAGE(AB$3:AB17)</f>
        <v>163.55004267692567</v>
      </c>
      <c r="AE17" s="6"/>
    </row>
    <row r="18" spans="1:31" x14ac:dyDescent="0.25">
      <c r="A18">
        <v>437</v>
      </c>
      <c r="B18">
        <v>60.016365766525269</v>
      </c>
      <c r="C18">
        <f>AVERAGE(A$3:A18)</f>
        <v>688.0625</v>
      </c>
      <c r="D18">
        <f>AVERAGE(B$3:B18)</f>
        <v>93.972447887063026</v>
      </c>
      <c r="E18" s="6"/>
      <c r="G18">
        <v>0.1408702731132507</v>
      </c>
      <c r="H18">
        <v>59.676615953445427</v>
      </c>
      <c r="I18">
        <f>AVERAGE(G$3:G18)</f>
        <v>0.1091003930196166</v>
      </c>
      <c r="J18">
        <f>AVERAGE(H$3:H18)</f>
        <v>60.919369369745255</v>
      </c>
      <c r="L18">
        <v>7.2665726765990257E-3</v>
      </c>
      <c r="M18">
        <v>70.366968870162964</v>
      </c>
      <c r="N18">
        <f>AVERAGE(L$3:L18)</f>
        <v>9.1724389931187034E-3</v>
      </c>
      <c r="O18">
        <f>AVERAGE(M$3:M18)</f>
        <v>70.545660480856895</v>
      </c>
      <c r="Q18">
        <v>4.8594586551189423E-3</v>
      </c>
      <c r="R18">
        <v>81.3313307762146</v>
      </c>
      <c r="S18">
        <f>AVERAGE(Q$3:Q18)</f>
        <v>2.4207865790231136E-3</v>
      </c>
      <c r="T18">
        <f>AVERAGE(R$3:R18)</f>
        <v>85.039798293709765</v>
      </c>
      <c r="V18">
        <v>1.097051193937659E-3</v>
      </c>
      <c r="W18">
        <v>94.388105630874634</v>
      </c>
      <c r="X18">
        <f>AVERAGE(V$3:V18)</f>
        <v>1.2564541975734755E-3</v>
      </c>
      <c r="Y18">
        <f>AVERAGE(W$3:W18)</f>
        <v>94.892954528331757</v>
      </c>
      <c r="AA18">
        <v>5.9398968005552888E-4</v>
      </c>
      <c r="AB18">
        <v>164.5513973236084</v>
      </c>
      <c r="AC18">
        <f>AVERAGE(AA$3:AA18)</f>
        <v>7.0342081926355604E-4</v>
      </c>
      <c r="AD18">
        <f>AVERAGE(AB$3:AB18)</f>
        <v>163.61262734234333</v>
      </c>
      <c r="AE18" s="6"/>
    </row>
    <row r="19" spans="1:31" x14ac:dyDescent="0.25">
      <c r="A19">
        <v>602</v>
      </c>
      <c r="B19">
        <v>82.309026956558228</v>
      </c>
      <c r="C19">
        <f>AVERAGE(A$3:A19)</f>
        <v>683</v>
      </c>
      <c r="D19">
        <f>AVERAGE(B$3:B19)</f>
        <v>93.286364302915686</v>
      </c>
      <c r="E19" s="6"/>
      <c r="G19">
        <v>0.1222609505057335</v>
      </c>
      <c r="H19">
        <v>59.960610389709473</v>
      </c>
      <c r="I19">
        <f>AVERAGE(G$3:G19)</f>
        <v>0.10987454345997642</v>
      </c>
      <c r="J19">
        <f>AVERAGE(H$3:H19)</f>
        <v>60.862971782684326</v>
      </c>
      <c r="L19">
        <v>2.02550645917654E-2</v>
      </c>
      <c r="M19">
        <v>70.814227104187012</v>
      </c>
      <c r="N19">
        <f>AVERAGE(L$3:L19)</f>
        <v>9.8243581459802748E-3</v>
      </c>
      <c r="O19">
        <f>AVERAGE(M$3:M19)</f>
        <v>70.561458517523377</v>
      </c>
      <c r="Q19">
        <v>2.6451169978827238E-3</v>
      </c>
      <c r="R19">
        <v>82.291279077529907</v>
      </c>
      <c r="S19">
        <f>AVERAGE(Q$3:Q19)</f>
        <v>2.4339824860148554E-3</v>
      </c>
      <c r="T19">
        <f>AVERAGE(R$3:R19)</f>
        <v>84.878120692758003</v>
      </c>
      <c r="V19">
        <v>4.9355591181665659E-4</v>
      </c>
      <c r="W19">
        <v>95.924575328826904</v>
      </c>
      <c r="X19">
        <f>AVERAGE(V$3:V19)</f>
        <v>1.2115778278230743E-3</v>
      </c>
      <c r="Y19">
        <f>AVERAGE(W$3:W19)</f>
        <v>94.953638104831469</v>
      </c>
      <c r="AA19">
        <v>1.018589944578707E-3</v>
      </c>
      <c r="AB19">
        <v>165.96781349182129</v>
      </c>
      <c r="AC19">
        <f>AVERAGE(AA$3:AA19)</f>
        <v>7.2196017957621198E-4</v>
      </c>
      <c r="AD19">
        <f>AVERAGE(AB$3:AB19)</f>
        <v>163.75116770407732</v>
      </c>
      <c r="AE19" s="6"/>
    </row>
    <row r="20" spans="1:31" x14ac:dyDescent="0.25">
      <c r="A20">
        <v>1080</v>
      </c>
      <c r="B20">
        <v>148.06942677497861</v>
      </c>
      <c r="C20">
        <f>AVERAGE(A$3:A20)</f>
        <v>705.05555555555554</v>
      </c>
      <c r="D20">
        <f>AVERAGE(B$3:B20)</f>
        <v>96.329867773585846</v>
      </c>
      <c r="E20" s="6"/>
      <c r="G20">
        <v>0.1147921830415726</v>
      </c>
      <c r="H20">
        <v>59.828638792037957</v>
      </c>
      <c r="I20">
        <f>AVERAGE(G$3:G20)</f>
        <v>0.11014774565895398</v>
      </c>
      <c r="J20">
        <f>AVERAGE(H$3:H20)</f>
        <v>60.805508838759529</v>
      </c>
      <c r="L20">
        <v>9.5451595261693001E-3</v>
      </c>
      <c r="M20">
        <v>70.765902042388916</v>
      </c>
      <c r="N20">
        <f>AVERAGE(L$3:L20)</f>
        <v>9.8088471115463302E-3</v>
      </c>
      <c r="O20">
        <f>AVERAGE(M$3:M20)</f>
        <v>70.572816491127014</v>
      </c>
      <c r="Q20">
        <v>1.6454911092296241E-3</v>
      </c>
      <c r="R20">
        <v>82.342589378356934</v>
      </c>
      <c r="S20">
        <f>AVERAGE(Q$3:Q20)</f>
        <v>2.3901774095267869E-3</v>
      </c>
      <c r="T20">
        <f>AVERAGE(R$3:R20)</f>
        <v>84.737257841957955</v>
      </c>
      <c r="V20">
        <v>7.9198705498129129E-4</v>
      </c>
      <c r="W20">
        <v>92.514765977859497</v>
      </c>
      <c r="X20">
        <f>AVERAGE(V$3:V20)</f>
        <v>1.1882672293318643E-3</v>
      </c>
      <c r="Y20">
        <f>AVERAGE(W$3:W20)</f>
        <v>94.818145208888581</v>
      </c>
      <c r="AA20">
        <v>5.6592072360217571E-4</v>
      </c>
      <c r="AB20">
        <v>166.48814725875849</v>
      </c>
      <c r="AC20">
        <f>AVERAGE(AA$3:AA20)</f>
        <v>7.1329132091098779E-4</v>
      </c>
      <c r="AD20">
        <f>AVERAGE(AB$3:AB20)</f>
        <v>163.90322212378183</v>
      </c>
      <c r="AE20" s="6"/>
    </row>
    <row r="21" spans="1:31" x14ac:dyDescent="0.25">
      <c r="A21">
        <v>1259</v>
      </c>
      <c r="B21">
        <v>173.2169585227966</v>
      </c>
      <c r="C21">
        <f>AVERAGE(A$3:A21)</f>
        <v>734.21052631578948</v>
      </c>
      <c r="D21">
        <f>AVERAGE(B$3:B21)</f>
        <v>100.37655676038642</v>
      </c>
      <c r="E21" s="6"/>
      <c r="G21">
        <v>0.1056586802005768</v>
      </c>
      <c r="H21">
        <v>59.757991313934333</v>
      </c>
      <c r="I21">
        <f>AVERAGE(G$3:G21)</f>
        <v>0.1099114790558815</v>
      </c>
      <c r="J21">
        <f>AVERAGE(H$3:H21)</f>
        <v>60.750376337452941</v>
      </c>
      <c r="L21">
        <v>6.3267960213124752E-3</v>
      </c>
      <c r="M21">
        <v>70.191308736801147</v>
      </c>
      <c r="N21">
        <f>AVERAGE(L$3:L21)</f>
        <v>9.6255812646919171E-3</v>
      </c>
      <c r="O21">
        <f>AVERAGE(M$3:M21)</f>
        <v>70.552737135636178</v>
      </c>
      <c r="Q21">
        <v>9.7619654843583703E-4</v>
      </c>
      <c r="R21">
        <v>82.610329389572144</v>
      </c>
      <c r="S21">
        <f>AVERAGE(Q$3:Q21)</f>
        <v>2.3157573642062106E-3</v>
      </c>
      <c r="T21">
        <f>AVERAGE(R$3:R21)</f>
        <v>84.625314239200804</v>
      </c>
      <c r="V21">
        <v>4.8396596685051918E-3</v>
      </c>
      <c r="W21">
        <v>93.55029559135437</v>
      </c>
      <c r="X21">
        <f>AVERAGE(V$3:V21)</f>
        <v>1.3804457787620393E-3</v>
      </c>
      <c r="Y21">
        <f>AVERAGE(W$3:W21)</f>
        <v>94.751416281649938</v>
      </c>
      <c r="AA21">
        <v>1.38316280208528E-3</v>
      </c>
      <c r="AB21">
        <v>167.33235573768621</v>
      </c>
      <c r="AC21">
        <f>AVERAGE(AA$3:AA21)</f>
        <v>7.4854771465700319E-4</v>
      </c>
      <c r="AD21">
        <f>AVERAGE(AB$3:AB21)</f>
        <v>164.08370284030312</v>
      </c>
      <c r="AE21" s="6"/>
    </row>
    <row r="22" spans="1:31" x14ac:dyDescent="0.25">
      <c r="A22">
        <v>816</v>
      </c>
      <c r="B22">
        <v>111.83362865447999</v>
      </c>
      <c r="C22">
        <f>AVERAGE(A$3:A22)</f>
        <v>738.3</v>
      </c>
      <c r="D22">
        <f>AVERAGE(B$3:B22)</f>
        <v>100.94941035509109</v>
      </c>
      <c r="E22" s="6"/>
      <c r="G22">
        <v>0.1215866431593895</v>
      </c>
      <c r="H22">
        <v>59.939504146575928</v>
      </c>
      <c r="I22">
        <f>AVERAGE(G$3:G22)</f>
        <v>0.11049523726105689</v>
      </c>
      <c r="J22">
        <f>AVERAGE(H$3:H22)</f>
        <v>60.709832727909088</v>
      </c>
      <c r="L22">
        <v>1.4526171609759331E-2</v>
      </c>
      <c r="M22">
        <v>70.610391139984131</v>
      </c>
      <c r="N22">
        <f>AVERAGE(L$3:L22)</f>
        <v>9.8706107819452882E-3</v>
      </c>
      <c r="O22">
        <f>AVERAGE(M$3:M22)</f>
        <v>70.555619835853577</v>
      </c>
      <c r="Q22">
        <v>6.5107680857181549E-3</v>
      </c>
      <c r="R22">
        <v>82.586858987808228</v>
      </c>
      <c r="S22">
        <f>AVERAGE(Q$3:Q22)</f>
        <v>2.5255079002818081E-3</v>
      </c>
      <c r="T22">
        <f>AVERAGE(R$3:R22)</f>
        <v>84.523391476631176</v>
      </c>
      <c r="V22">
        <v>9.3310727970674634E-4</v>
      </c>
      <c r="W22">
        <v>93.710010051727295</v>
      </c>
      <c r="X22">
        <f>AVERAGE(V$3:V22)</f>
        <v>1.3580788538092748E-3</v>
      </c>
      <c r="Y22">
        <f>AVERAGE(W$3:W22)</f>
        <v>94.699345970153814</v>
      </c>
      <c r="AA22">
        <v>2.8468979871831829E-4</v>
      </c>
      <c r="AB22">
        <v>166.10762810707089</v>
      </c>
      <c r="AC22">
        <f>AVERAGE(AA$3:AA22)</f>
        <v>7.2535481886006894E-4</v>
      </c>
      <c r="AD22">
        <f>AVERAGE(AB$3:AB22)</f>
        <v>164.1848991036415</v>
      </c>
      <c r="AE22" s="6"/>
    </row>
    <row r="23" spans="1:31" x14ac:dyDescent="0.25">
      <c r="A23">
        <v>807</v>
      </c>
      <c r="B23">
        <v>110.87996697425839</v>
      </c>
      <c r="C23">
        <f>AVERAGE(A$3:A23)</f>
        <v>741.57142857142856</v>
      </c>
      <c r="D23">
        <f>AVERAGE(B$3:B23)</f>
        <v>101.42229400362287</v>
      </c>
      <c r="E23" s="6"/>
      <c r="G23">
        <v>8.2887336611747742E-2</v>
      </c>
      <c r="H23">
        <v>59.475322961807251</v>
      </c>
      <c r="I23">
        <f>AVERAGE(G$3:G23)</f>
        <v>0.10918057532537551</v>
      </c>
      <c r="J23">
        <f>AVERAGE(H$3:H23)</f>
        <v>60.651046548570903</v>
      </c>
      <c r="L23">
        <v>7.1062827482819557E-3</v>
      </c>
      <c r="M23">
        <v>70.790239810943604</v>
      </c>
      <c r="N23">
        <f>AVERAGE(L$3:L23)</f>
        <v>9.7389761136756053E-3</v>
      </c>
      <c r="O23">
        <f>AVERAGE(M$3:M23)</f>
        <v>70.56679221561977</v>
      </c>
      <c r="Q23">
        <v>3.1633083708584309E-3</v>
      </c>
      <c r="R23">
        <v>82.749414920806885</v>
      </c>
      <c r="S23">
        <f>AVERAGE(Q$3:Q23)</f>
        <v>2.555879351261647E-3</v>
      </c>
      <c r="T23">
        <f>AVERAGE(R$3:R23)</f>
        <v>84.438916402544308</v>
      </c>
      <c r="V23">
        <v>2.5368654169142251E-3</v>
      </c>
      <c r="W23">
        <v>93.554930925369263</v>
      </c>
      <c r="X23">
        <f>AVERAGE(V$3:V23)</f>
        <v>1.4142115472904628E-3</v>
      </c>
      <c r="Y23">
        <f>AVERAGE(W$3:W23)</f>
        <v>94.644850015640259</v>
      </c>
      <c r="AA23">
        <v>7.6632609125226736E-4</v>
      </c>
      <c r="AB23">
        <v>166.85944485664371</v>
      </c>
      <c r="AC23">
        <f>AVERAGE(AA$3:AA23)</f>
        <v>7.2730583183112604E-4</v>
      </c>
      <c r="AD23">
        <f>AVERAGE(AB$3:AB23)</f>
        <v>164.31225842521303</v>
      </c>
      <c r="AE23" s="6"/>
    </row>
    <row r="24" spans="1:31" x14ac:dyDescent="0.25">
      <c r="A24">
        <v>743</v>
      </c>
      <c r="B24">
        <v>102.0836930274963</v>
      </c>
      <c r="C24">
        <f>AVERAGE(A$3:A24)</f>
        <v>741.63636363636363</v>
      </c>
      <c r="D24">
        <f>AVERAGE(B$3:B24)</f>
        <v>101.45235759561712</v>
      </c>
      <c r="E24" s="6"/>
      <c r="G24">
        <v>0.1193545684218407</v>
      </c>
      <c r="H24">
        <v>60.283563137054443</v>
      </c>
      <c r="I24">
        <f>AVERAGE(G$3:G24)</f>
        <v>0.10964302955703302</v>
      </c>
      <c r="J24">
        <f>AVERAGE(H$3:H24)</f>
        <v>60.634342757138342</v>
      </c>
      <c r="L24">
        <v>6.0783126391470432E-3</v>
      </c>
      <c r="M24">
        <v>70.472503662109375</v>
      </c>
      <c r="N24">
        <f>AVERAGE(L$3:L24)</f>
        <v>9.5725823193788528E-3</v>
      </c>
      <c r="O24">
        <f>AVERAGE(M$3:M24)</f>
        <v>70.562506372278392</v>
      </c>
      <c r="Q24">
        <v>1.6662251437082891E-3</v>
      </c>
      <c r="R24">
        <v>82.507448196411133</v>
      </c>
      <c r="S24">
        <f>AVERAGE(Q$3:Q24)</f>
        <v>2.5154405236455855E-3</v>
      </c>
      <c r="T24">
        <f>AVERAGE(R$3:R24)</f>
        <v>84.351122393174606</v>
      </c>
      <c r="V24">
        <v>7.5115787331014872E-4</v>
      </c>
      <c r="W24">
        <v>93.320204496383667</v>
      </c>
      <c r="X24">
        <f>AVERAGE(V$3:V24)</f>
        <v>1.3840727439277214E-3</v>
      </c>
      <c r="Y24">
        <f>AVERAGE(W$3:W24)</f>
        <v>94.584638855674044</v>
      </c>
      <c r="AA24">
        <v>6.677773199044168E-4</v>
      </c>
      <c r="AB24">
        <v>167.31272745132449</v>
      </c>
      <c r="AC24">
        <f>AVERAGE(AA$3:AA24)</f>
        <v>7.245999903799119E-4</v>
      </c>
      <c r="AD24">
        <f>AVERAGE(AB$3:AB24)</f>
        <v>164.44864338094538</v>
      </c>
      <c r="AE24" s="6"/>
    </row>
    <row r="25" spans="1:31" x14ac:dyDescent="0.25">
      <c r="A25">
        <v>1266</v>
      </c>
      <c r="B25">
        <v>173.95771908760071</v>
      </c>
      <c r="C25">
        <f>AVERAGE(A$3:A25)</f>
        <v>764.43478260869563</v>
      </c>
      <c r="D25">
        <f>AVERAGE(B$3:B25)</f>
        <v>104.60476461700772</v>
      </c>
      <c r="E25" s="6"/>
      <c r="G25">
        <v>5.1078498363494873E-2</v>
      </c>
      <c r="H25">
        <v>59.597637176513672</v>
      </c>
      <c r="I25">
        <f>AVERAGE(G$3:G25)</f>
        <v>0.10709674559209657</v>
      </c>
      <c r="J25">
        <f>AVERAGE(H$3:H25)</f>
        <v>60.589268601459004</v>
      </c>
      <c r="L25">
        <v>7.1478034369647503E-3</v>
      </c>
      <c r="M25">
        <v>70.389339208602905</v>
      </c>
      <c r="N25">
        <f>AVERAGE(L$3:L25)</f>
        <v>9.4671571505782395E-3</v>
      </c>
      <c r="O25">
        <f>AVERAGE(M$3:M25)</f>
        <v>70.55497736516206</v>
      </c>
      <c r="Q25">
        <v>2.3822856601327662E-3</v>
      </c>
      <c r="R25">
        <v>82.565258026123047</v>
      </c>
      <c r="S25">
        <f>AVERAGE(Q$3:Q25)</f>
        <v>2.5096511817537235E-3</v>
      </c>
      <c r="T25">
        <f>AVERAGE(R$3:R25)</f>
        <v>84.273476116346288</v>
      </c>
      <c r="V25">
        <v>8.1206881441175938E-4</v>
      </c>
      <c r="W25">
        <v>93.548007249832153</v>
      </c>
      <c r="X25">
        <f>AVERAGE(V$3:V25)</f>
        <v>1.35920300786181E-3</v>
      </c>
      <c r="Y25">
        <f>AVERAGE(W$3:W25)</f>
        <v>94.539567916289613</v>
      </c>
      <c r="AA25">
        <v>7.9938792623579502E-4</v>
      </c>
      <c r="AB25">
        <v>177.76737976074219</v>
      </c>
      <c r="AC25">
        <f>AVERAGE(AA$3:AA25)</f>
        <v>7.2785163976495028E-4</v>
      </c>
      <c r="AD25">
        <f>AVERAGE(AB$3:AB25)</f>
        <v>165.02771887571916</v>
      </c>
      <c r="AE25" s="6"/>
    </row>
    <row r="26" spans="1:31" x14ac:dyDescent="0.25">
      <c r="A26">
        <v>640</v>
      </c>
      <c r="B26">
        <v>87.801775217056274</v>
      </c>
      <c r="C26">
        <f>AVERAGE(A$3:A26)</f>
        <v>759.25</v>
      </c>
      <c r="D26">
        <f>AVERAGE(B$3:B26)</f>
        <v>103.90464005867641</v>
      </c>
      <c r="E26" s="6"/>
      <c r="G26">
        <v>0.1400180459022522</v>
      </c>
      <c r="H26">
        <v>59.607275009155273</v>
      </c>
      <c r="I26">
        <f>AVERAGE(G$3:G26)</f>
        <v>0.10846846643835306</v>
      </c>
      <c r="J26">
        <f>AVERAGE(H$3:H26)</f>
        <v>60.548352201779686</v>
      </c>
      <c r="L26">
        <v>5.3726262412965298E-3</v>
      </c>
      <c r="M26">
        <v>70.573974370956421</v>
      </c>
      <c r="N26">
        <f>AVERAGE(L$3:L26)</f>
        <v>9.2965516960248351E-3</v>
      </c>
      <c r="O26">
        <f>AVERAGE(M$3:M26)</f>
        <v>70.55576890707016</v>
      </c>
      <c r="Q26">
        <v>1.8131450051441791E-3</v>
      </c>
      <c r="R26">
        <v>82.580512523651123</v>
      </c>
      <c r="S26">
        <f>AVERAGE(Q$3:Q26)</f>
        <v>2.4806300910616592E-3</v>
      </c>
      <c r="T26">
        <f>AVERAGE(R$3:R26)</f>
        <v>84.202935966650656</v>
      </c>
      <c r="V26">
        <v>1.1050903704017401E-3</v>
      </c>
      <c r="W26">
        <v>93.803648948669434</v>
      </c>
      <c r="X26">
        <f>AVERAGE(V$3:V26)</f>
        <v>1.3486149813009736E-3</v>
      </c>
      <c r="Y26">
        <f>AVERAGE(W$3:W26)</f>
        <v>94.508904625972107</v>
      </c>
      <c r="AA26">
        <v>2.7360173407942062E-4</v>
      </c>
      <c r="AB26">
        <v>185.38382267951971</v>
      </c>
      <c r="AC26">
        <f>AVERAGE(AA$3:AA26)</f>
        <v>7.0892456036138662E-4</v>
      </c>
      <c r="AD26">
        <f>AVERAGE(AB$3:AB26)</f>
        <v>165.87588986754417</v>
      </c>
      <c r="AE26" s="6"/>
    </row>
    <row r="27" spans="1:31" x14ac:dyDescent="0.25">
      <c r="A27">
        <v>481</v>
      </c>
      <c r="B27">
        <v>66.213804006576538</v>
      </c>
      <c r="C27">
        <f>AVERAGE(A$3:A27)</f>
        <v>748.12</v>
      </c>
      <c r="D27">
        <f>AVERAGE(B$3:B27)</f>
        <v>102.39700661659241</v>
      </c>
      <c r="E27" s="6"/>
      <c r="G27">
        <v>0.11949398368597031</v>
      </c>
      <c r="H27">
        <v>59.52228569984436</v>
      </c>
      <c r="I27">
        <f>AVERAGE(G$3:G27)</f>
        <v>0.10890948712825775</v>
      </c>
      <c r="J27">
        <f>AVERAGE(H$3:H27)</f>
        <v>60.50730954170227</v>
      </c>
      <c r="L27">
        <v>7.5735240243375301E-3</v>
      </c>
      <c r="M27">
        <v>70.093467950820923</v>
      </c>
      <c r="N27">
        <f>AVERAGE(L$3:L27)</f>
        <v>9.2276305891573433E-3</v>
      </c>
      <c r="O27">
        <f>AVERAGE(M$3:M27)</f>
        <v>70.537276868820186</v>
      </c>
      <c r="Q27">
        <v>2.7838284149765968E-3</v>
      </c>
      <c r="R27">
        <v>82.452689409255981</v>
      </c>
      <c r="S27">
        <f>AVERAGE(Q$3:Q27)</f>
        <v>2.4927580240182569E-3</v>
      </c>
      <c r="T27">
        <f>AVERAGE(R$3:R27)</f>
        <v>84.132926104354866</v>
      </c>
      <c r="V27">
        <v>9.7293412545695901E-4</v>
      </c>
      <c r="W27">
        <v>93.691480875015259</v>
      </c>
      <c r="X27">
        <f>AVERAGE(V$3:V27)</f>
        <v>1.333587747067213E-3</v>
      </c>
      <c r="Y27">
        <f>AVERAGE(W$3:W27)</f>
        <v>94.476207675933836</v>
      </c>
      <c r="AA27">
        <v>1.5249587595462799E-3</v>
      </c>
      <c r="AB27">
        <v>164.41042160987851</v>
      </c>
      <c r="AC27">
        <f>AVERAGE(AA$3:AA27)</f>
        <v>7.4156592832878235E-4</v>
      </c>
      <c r="AD27">
        <f>AVERAGE(AB$3:AB27)</f>
        <v>165.81727113723755</v>
      </c>
      <c r="AE27" s="6"/>
    </row>
    <row r="28" spans="1:31" x14ac:dyDescent="0.25">
      <c r="A28">
        <v>842</v>
      </c>
      <c r="B28">
        <v>115.0322670936584</v>
      </c>
      <c r="C28">
        <f>AVERAGE(A$3:A28)</f>
        <v>751.73076923076928</v>
      </c>
      <c r="D28">
        <f>AVERAGE(B$3:B28)</f>
        <v>102.88297817340263</v>
      </c>
      <c r="E28" s="6"/>
      <c r="G28">
        <v>0.106945812702179</v>
      </c>
      <c r="H28">
        <v>59.923704385757453</v>
      </c>
      <c r="I28">
        <f>AVERAGE(G$3:G28)</f>
        <v>0.10883396118879318</v>
      </c>
      <c r="J28">
        <f>AVERAGE(H$3:H28)</f>
        <v>60.484863189550545</v>
      </c>
      <c r="L28">
        <v>4.3290471658110619E-3</v>
      </c>
      <c r="M28">
        <v>70.931302309036255</v>
      </c>
      <c r="N28">
        <f>AVERAGE(L$3:L28)</f>
        <v>9.0392235344132557E-3</v>
      </c>
      <c r="O28">
        <f>AVERAGE(M$3:M28)</f>
        <v>70.552431693443879</v>
      </c>
      <c r="Q28">
        <v>3.0713423620909448E-3</v>
      </c>
      <c r="R28">
        <v>82.636173963546753</v>
      </c>
      <c r="S28">
        <f>AVERAGE(Q$3:Q28)</f>
        <v>2.5150112677902832E-3</v>
      </c>
      <c r="T28">
        <f>AVERAGE(R$3:R28)</f>
        <v>84.075358714323784</v>
      </c>
      <c r="V28">
        <v>1.088817953132093E-3</v>
      </c>
      <c r="W28">
        <v>93.639593839645386</v>
      </c>
      <c r="X28">
        <f>AVERAGE(V$3:V28)</f>
        <v>1.3241735242235546E-3</v>
      </c>
      <c r="Y28">
        <f>AVERAGE(W$3:W28)</f>
        <v>94.444030220691971</v>
      </c>
      <c r="AA28">
        <v>1.5718397917225959E-3</v>
      </c>
      <c r="AB28">
        <v>164.2564551830292</v>
      </c>
      <c r="AC28">
        <f>AVERAGE(AA$3:AA28)</f>
        <v>7.7349953845931357E-4</v>
      </c>
      <c r="AD28">
        <f>AVERAGE(AB$3:AB28)</f>
        <v>165.75723975438339</v>
      </c>
      <c r="AE28" s="6"/>
    </row>
    <row r="29" spans="1:31" x14ac:dyDescent="0.25">
      <c r="A29">
        <v>424</v>
      </c>
      <c r="B29">
        <v>57.886923551559448</v>
      </c>
      <c r="C29">
        <f>AVERAGE(A$3:A29)</f>
        <v>739.59259259259261</v>
      </c>
      <c r="D29">
        <f>AVERAGE(B$3:B29)</f>
        <v>101.21645763185289</v>
      </c>
      <c r="E29" s="6"/>
      <c r="G29">
        <v>7.5207151472568512E-2</v>
      </c>
      <c r="H29">
        <v>59.986770868301392</v>
      </c>
      <c r="I29">
        <f>AVERAGE(G$3:G29)</f>
        <v>0.10758852379189597</v>
      </c>
      <c r="J29">
        <f>AVERAGE(H$3:H29)</f>
        <v>60.466415325800575</v>
      </c>
      <c r="L29">
        <v>5.2376650273799896E-3</v>
      </c>
      <c r="M29">
        <v>70.898053169250488</v>
      </c>
      <c r="N29">
        <f>AVERAGE(L$3:L29)</f>
        <v>8.8984250711898003E-3</v>
      </c>
      <c r="O29">
        <f>AVERAGE(M$3:M29)</f>
        <v>70.565232488844131</v>
      </c>
      <c r="Q29">
        <v>4.710332490503788E-3</v>
      </c>
      <c r="R29">
        <v>82.50577187538147</v>
      </c>
      <c r="S29">
        <f>AVERAGE(Q$3:Q29)</f>
        <v>2.5963194612241168E-3</v>
      </c>
      <c r="T29">
        <f>AVERAGE(R$3:R29)</f>
        <v>84.017225868437038</v>
      </c>
      <c r="V29">
        <v>8.6252449546009302E-4</v>
      </c>
      <c r="W29">
        <v>93.980131387710571</v>
      </c>
      <c r="X29">
        <f>AVERAGE(V$3:V29)</f>
        <v>1.3070754120471301E-3</v>
      </c>
      <c r="Y29">
        <f>AVERAGE(W$3:W29)</f>
        <v>94.42684878243341</v>
      </c>
      <c r="AA29">
        <v>6.8986136466264725E-4</v>
      </c>
      <c r="AB29">
        <v>163.49180555343631</v>
      </c>
      <c r="AC29">
        <f>AVERAGE(AA$3:AA29)</f>
        <v>7.7040182831869628E-4</v>
      </c>
      <c r="AD29">
        <f>AVERAGE(AB$3:AB29)</f>
        <v>165.67333478397794</v>
      </c>
      <c r="AE29" s="6"/>
    </row>
    <row r="30" spans="1:31" x14ac:dyDescent="0.25">
      <c r="A30">
        <v>647</v>
      </c>
      <c r="B30">
        <v>88.592019319534302</v>
      </c>
      <c r="C30">
        <f>AVERAGE(A$3:A30)</f>
        <v>736.28571428571433</v>
      </c>
      <c r="D30">
        <f>AVERAGE(B$3:B30)</f>
        <v>100.76558483498437</v>
      </c>
      <c r="E30" s="6"/>
      <c r="G30">
        <v>0.1144518405199051</v>
      </c>
      <c r="H30">
        <v>59.811573266983032</v>
      </c>
      <c r="I30">
        <f>AVERAGE(G$3:G30)</f>
        <v>0.10783364224646773</v>
      </c>
      <c r="J30">
        <f>AVERAGE(H$3:H30)</f>
        <v>60.443028109414236</v>
      </c>
      <c r="L30">
        <v>6.5204668790102014E-3</v>
      </c>
      <c r="M30">
        <v>70.943148851394653</v>
      </c>
      <c r="N30">
        <f>AVERAGE(L$3:L30)</f>
        <v>8.8134979928976721E-3</v>
      </c>
      <c r="O30">
        <f>AVERAGE(M$3:M30)</f>
        <v>70.578729501792367</v>
      </c>
      <c r="Q30">
        <v>1.9836670253425841E-3</v>
      </c>
      <c r="R30">
        <v>88.450047254562378</v>
      </c>
      <c r="S30">
        <f>AVERAGE(Q$3:Q30)</f>
        <v>2.5744390170854906E-3</v>
      </c>
      <c r="T30">
        <f>AVERAGE(R$3:R30)</f>
        <v>84.175540917941504</v>
      </c>
      <c r="V30">
        <v>1.791711430996656E-3</v>
      </c>
      <c r="W30">
        <v>93.882823944091797</v>
      </c>
      <c r="X30">
        <f>AVERAGE(V$3:V30)</f>
        <v>1.3243838412953274E-3</v>
      </c>
      <c r="Y30">
        <f>AVERAGE(W$3:W30)</f>
        <v>94.407419323921204</v>
      </c>
      <c r="AA30">
        <v>6.6872552270069718E-4</v>
      </c>
      <c r="AB30">
        <v>168.92163467407229</v>
      </c>
      <c r="AC30">
        <f>AVERAGE(AA$3:AA30)</f>
        <v>7.6677053168948211E-4</v>
      </c>
      <c r="AD30">
        <f>AVERAGE(AB$3:AB30)</f>
        <v>165.78934549433845</v>
      </c>
      <c r="AE30" s="6"/>
    </row>
    <row r="31" spans="1:31" x14ac:dyDescent="0.25">
      <c r="A31">
        <v>783</v>
      </c>
      <c r="B31">
        <v>107.0182929039001</v>
      </c>
      <c r="C31">
        <f>AVERAGE(A$3:A31)</f>
        <v>737.89655172413791</v>
      </c>
      <c r="D31">
        <f>AVERAGE(B$3:B31)</f>
        <v>100.98119545805044</v>
      </c>
      <c r="E31" s="6"/>
      <c r="G31">
        <v>0.1106189265847206</v>
      </c>
      <c r="H31">
        <v>60.186450481414788</v>
      </c>
      <c r="I31">
        <f>AVERAGE(G$3:G31)</f>
        <v>0.10792968653399369</v>
      </c>
      <c r="J31">
        <f>AVERAGE(H$3:H31)</f>
        <v>60.434180605000464</v>
      </c>
      <c r="L31">
        <v>6.8758381530642509E-3</v>
      </c>
      <c r="M31">
        <v>70.894185543060303</v>
      </c>
      <c r="N31">
        <f>AVERAGE(L$3:L31)</f>
        <v>8.7466821363516925E-3</v>
      </c>
      <c r="O31">
        <f>AVERAGE(M$3:M31)</f>
        <v>70.589607296318846</v>
      </c>
      <c r="Q31">
        <v>2.5312295183539391E-3</v>
      </c>
      <c r="R31">
        <v>82.241579055786133</v>
      </c>
      <c r="S31">
        <f>AVERAGE(Q$3:Q31)</f>
        <v>2.5729490343706094E-3</v>
      </c>
      <c r="T31">
        <f>AVERAGE(R$3:R31)</f>
        <v>84.108852577867182</v>
      </c>
      <c r="V31">
        <v>9.5169967971742153E-4</v>
      </c>
      <c r="W31">
        <v>93.771415710449219</v>
      </c>
      <c r="X31">
        <f>AVERAGE(V$3:V31)</f>
        <v>1.3115326633098825E-3</v>
      </c>
      <c r="Y31">
        <f>AVERAGE(W$3:W31)</f>
        <v>94.385488164835962</v>
      </c>
      <c r="AA31">
        <v>7.1537232724949718E-4</v>
      </c>
      <c r="AB31">
        <v>108.8018620014191</v>
      </c>
      <c r="AC31">
        <f>AVERAGE(AA$3:AA31)</f>
        <v>7.6499817981224118E-4</v>
      </c>
      <c r="AD31">
        <f>AVERAGE(AB$3:AB31)</f>
        <v>163.82425985665157</v>
      </c>
      <c r="AE31" s="6"/>
    </row>
    <row r="32" spans="1:31" x14ac:dyDescent="0.25">
      <c r="A32">
        <v>863</v>
      </c>
      <c r="B32">
        <v>118.300384759903</v>
      </c>
      <c r="C32">
        <f>AVERAGE(A$3:A32)</f>
        <v>742.06666666666672</v>
      </c>
      <c r="D32">
        <f>AVERAGE(B$3:B32)</f>
        <v>101.55850176811218</v>
      </c>
      <c r="E32" s="6"/>
      <c r="G32">
        <v>0.12080202251672741</v>
      </c>
      <c r="H32">
        <v>59.766487836837769</v>
      </c>
      <c r="I32">
        <f>AVERAGE(G$3:G32)</f>
        <v>0.10835876440008481</v>
      </c>
      <c r="J32">
        <f>AVERAGE(H$3:H32)</f>
        <v>60.411924179395037</v>
      </c>
      <c r="L32">
        <v>3.2800624612718821E-3</v>
      </c>
      <c r="M32">
        <v>70.490467071533203</v>
      </c>
      <c r="N32">
        <f>AVERAGE(L$3:L32)</f>
        <v>8.5644614805156991E-3</v>
      </c>
      <c r="O32">
        <f>AVERAGE(M$3:M32)</f>
        <v>70.586302622159323</v>
      </c>
      <c r="Q32">
        <v>2.4517122656106949E-3</v>
      </c>
      <c r="R32">
        <v>82.260851621627808</v>
      </c>
      <c r="S32">
        <f>AVERAGE(Q$3:Q32)</f>
        <v>2.5689078087452791E-3</v>
      </c>
      <c r="T32">
        <f>AVERAGE(R$3:R32)</f>
        <v>84.047252545992535</v>
      </c>
      <c r="V32">
        <v>2.5681979022920132E-3</v>
      </c>
      <c r="W32">
        <v>94.10010814666748</v>
      </c>
      <c r="X32">
        <f>AVERAGE(V$3:V32)</f>
        <v>1.3534215046092867E-3</v>
      </c>
      <c r="Y32">
        <f>AVERAGE(W$3:W32)</f>
        <v>94.375975497563687</v>
      </c>
      <c r="AA32">
        <v>4.9136313609778881E-3</v>
      </c>
      <c r="AB32">
        <v>106.6683619022369</v>
      </c>
      <c r="AC32">
        <f>AVERAGE(AA$3:AA32)</f>
        <v>9.0328595251776278E-4</v>
      </c>
      <c r="AD32">
        <f>AVERAGE(AB$3:AB32)</f>
        <v>161.91906325817109</v>
      </c>
      <c r="AE32" s="6"/>
    </row>
    <row r="33" spans="1:31" x14ac:dyDescent="0.25">
      <c r="A33">
        <v>465</v>
      </c>
      <c r="B33">
        <v>63.892363309860229</v>
      </c>
      <c r="C33">
        <f>AVERAGE(A$3:A33)</f>
        <v>733.12903225806451</v>
      </c>
      <c r="D33">
        <f>AVERAGE(B$3:B33)</f>
        <v>100.34346504365244</v>
      </c>
      <c r="E33" s="6"/>
      <c r="G33">
        <v>0.13104149699211121</v>
      </c>
      <c r="H33">
        <v>59.600635051727288</v>
      </c>
      <c r="I33">
        <f>AVERAGE(G$3:G33)</f>
        <v>0.10909046545144051</v>
      </c>
      <c r="J33">
        <f>AVERAGE(H$3:H33)</f>
        <v>60.385753562373502</v>
      </c>
      <c r="L33">
        <v>8.6939362809062004E-3</v>
      </c>
      <c r="M33">
        <v>70.592413902282715</v>
      </c>
      <c r="N33">
        <f>AVERAGE(L$3:L33)</f>
        <v>8.5686380869799076E-3</v>
      </c>
      <c r="O33">
        <f>AVERAGE(M$3:M33)</f>
        <v>70.586499760227824</v>
      </c>
      <c r="Q33">
        <v>4.906876478344202E-3</v>
      </c>
      <c r="R33">
        <v>82.151687860488892</v>
      </c>
      <c r="S33">
        <f>AVERAGE(Q$3:Q33)</f>
        <v>2.6443261529258892E-3</v>
      </c>
      <c r="T33">
        <f>AVERAGE(R$3:R33)</f>
        <v>83.98610529807307</v>
      </c>
      <c r="V33">
        <v>9.4085594173520803E-4</v>
      </c>
      <c r="W33">
        <v>94.09345269203186</v>
      </c>
      <c r="X33">
        <f>AVERAGE(V$3:V33)</f>
        <v>1.3401129380649617E-3</v>
      </c>
      <c r="Y33">
        <f>AVERAGE(W$3:W33)</f>
        <v>94.366861858675563</v>
      </c>
      <c r="AA33">
        <v>9.156328160315752E-4</v>
      </c>
      <c r="AB33">
        <v>106.69396066665649</v>
      </c>
      <c r="AC33">
        <f>AVERAGE(AA$3:AA33)</f>
        <v>9.0368423843756318E-4</v>
      </c>
      <c r="AD33">
        <f>AVERAGE(AB$3:AB33)</f>
        <v>160.13760833586417</v>
      </c>
      <c r="AE33" s="6"/>
    </row>
    <row r="34" spans="1:31" x14ac:dyDescent="0.25">
      <c r="A34">
        <v>443</v>
      </c>
      <c r="B34">
        <v>60.348593950271614</v>
      </c>
      <c r="C34">
        <f>AVERAGE(A$3:A34)</f>
        <v>724.0625</v>
      </c>
      <c r="D34">
        <f>AVERAGE(B$3:B34)</f>
        <v>99.093625321984291</v>
      </c>
      <c r="E34" s="6"/>
      <c r="G34">
        <v>0.11160086095333099</v>
      </c>
      <c r="H34">
        <v>59.72886323928833</v>
      </c>
      <c r="I34">
        <f>AVERAGE(G$3:G34)</f>
        <v>0.10916891531087458</v>
      </c>
      <c r="J34">
        <f>AVERAGE(H$3:H34)</f>
        <v>60.365225739777088</v>
      </c>
      <c r="L34">
        <v>8.3513949066400528E-3</v>
      </c>
      <c r="M34">
        <v>70.842067003250122</v>
      </c>
      <c r="N34">
        <f>AVERAGE(L$3:L34)</f>
        <v>8.5618492375942878E-3</v>
      </c>
      <c r="O34">
        <f>AVERAGE(M$3:M34)</f>
        <v>70.594486236572266</v>
      </c>
      <c r="Q34">
        <v>3.018123796209693E-3</v>
      </c>
      <c r="R34">
        <v>82.421904802322388</v>
      </c>
      <c r="S34">
        <f>AVERAGE(Q$3:Q34)</f>
        <v>2.6560073292785083E-3</v>
      </c>
      <c r="T34">
        <f>AVERAGE(R$3:R34)</f>
        <v>83.937224032580858</v>
      </c>
      <c r="V34">
        <v>3.5071905585937202E-4</v>
      </c>
      <c r="W34">
        <v>93.922746896743774</v>
      </c>
      <c r="X34">
        <f>AVERAGE(V$3:V34)</f>
        <v>1.309194379246037E-3</v>
      </c>
      <c r="Y34">
        <f>AVERAGE(W$3:W34)</f>
        <v>94.352983266115189</v>
      </c>
      <c r="AA34">
        <v>1.105042319977656E-4</v>
      </c>
      <c r="AB34">
        <v>106.3216116428375</v>
      </c>
      <c r="AC34">
        <f>AVERAGE(AA$3:AA34)</f>
        <v>8.7889736323631951E-4</v>
      </c>
      <c r="AD34">
        <f>AVERAGE(AB$3:AB34)</f>
        <v>158.45585843920708</v>
      </c>
      <c r="AE34" s="6"/>
    </row>
    <row r="35" spans="1:31" x14ac:dyDescent="0.25">
      <c r="A35">
        <v>527</v>
      </c>
      <c r="B35">
        <v>71.907346248626709</v>
      </c>
      <c r="C35">
        <f>AVERAGE(A$3:A35)</f>
        <v>718.09090909090912</v>
      </c>
      <c r="D35">
        <f>AVERAGE(B$3:B35)</f>
        <v>98.269798683397696</v>
      </c>
      <c r="E35" s="6"/>
      <c r="G35">
        <v>0.1178861781954765</v>
      </c>
      <c r="H35">
        <v>59.950425624847412</v>
      </c>
      <c r="I35">
        <f>AVERAGE(G$3:G35)</f>
        <v>0.10943307479222615</v>
      </c>
      <c r="J35">
        <f>AVERAGE(H$3:H35)</f>
        <v>60.352656039324671</v>
      </c>
      <c r="L35">
        <v>3.600567346438766E-3</v>
      </c>
      <c r="M35">
        <v>70.735190153121948</v>
      </c>
      <c r="N35">
        <f>AVERAGE(L$3:L35)</f>
        <v>8.4115073621047268E-3</v>
      </c>
      <c r="O35">
        <f>AVERAGE(M$3:M35)</f>
        <v>70.598749991619229</v>
      </c>
      <c r="Q35">
        <v>6.5831714309751987E-3</v>
      </c>
      <c r="R35">
        <v>82.261029243469238</v>
      </c>
      <c r="S35">
        <f>AVERAGE(Q$3:Q35)</f>
        <v>2.775012302057196E-3</v>
      </c>
      <c r="T35">
        <f>AVERAGE(R$3:R35)</f>
        <v>83.886430251092634</v>
      </c>
      <c r="V35">
        <v>2.4300911463797088E-3</v>
      </c>
      <c r="W35">
        <v>93.838988542556763</v>
      </c>
      <c r="X35">
        <f>AVERAGE(V$3:V35)</f>
        <v>1.3431609479470574E-3</v>
      </c>
      <c r="Y35">
        <f>AVERAGE(W$3:W35)</f>
        <v>94.337407668431595</v>
      </c>
      <c r="AA35">
        <v>8.2934834063053131E-4</v>
      </c>
      <c r="AB35">
        <v>106.7626717090607</v>
      </c>
      <c r="AC35">
        <f>AVERAGE(AA$3:AA35)</f>
        <v>8.7739587770281082E-4</v>
      </c>
      <c r="AD35">
        <f>AVERAGE(AB$3:AB35)</f>
        <v>156.88939823526326</v>
      </c>
      <c r="AE35" s="6"/>
    </row>
    <row r="36" spans="1:31" x14ac:dyDescent="0.25">
      <c r="A36">
        <v>662</v>
      </c>
      <c r="B36">
        <v>90.402540683746338</v>
      </c>
      <c r="C36">
        <f>AVERAGE(A$3:A36)</f>
        <v>716.44117647058829</v>
      </c>
      <c r="D36">
        <f>AVERAGE(B$3:B36)</f>
        <v>98.038408742231482</v>
      </c>
      <c r="E36" s="6"/>
      <c r="G36">
        <v>9.8848871886730194E-2</v>
      </c>
      <c r="H36">
        <v>59.571441650390618</v>
      </c>
      <c r="I36">
        <f>AVERAGE(G$3:G36)</f>
        <v>0.1091217747067704</v>
      </c>
      <c r="J36">
        <f>AVERAGE(H$3:H36)</f>
        <v>60.329679145532495</v>
      </c>
      <c r="L36">
        <v>6.4976569265127182E-3</v>
      </c>
      <c r="M36">
        <v>70.493233442306519</v>
      </c>
      <c r="N36">
        <f>AVERAGE(L$3:L36)</f>
        <v>8.3552176434108436E-3</v>
      </c>
      <c r="O36">
        <f>AVERAGE(M$3:M36)</f>
        <v>70.595646563698267</v>
      </c>
      <c r="Q36">
        <v>2.9846951365470891E-3</v>
      </c>
      <c r="R36">
        <v>82.412935018539429</v>
      </c>
      <c r="S36">
        <f>AVERAGE(Q$3:Q36)</f>
        <v>2.7811794442480749E-3</v>
      </c>
      <c r="T36">
        <f>AVERAGE(R$3:R36)</f>
        <v>83.843092156017534</v>
      </c>
      <c r="V36">
        <v>8.7426853133365512E-4</v>
      </c>
      <c r="W36">
        <v>94.031383037567139</v>
      </c>
      <c r="X36">
        <f>AVERAGE(V$3:V36)</f>
        <v>1.3293699945172515E-3</v>
      </c>
      <c r="Y36">
        <f>AVERAGE(W$3:W36)</f>
        <v>94.328406943994409</v>
      </c>
      <c r="AA36">
        <v>6.1259926296770573E-3</v>
      </c>
      <c r="AB36">
        <v>106.9235396385193</v>
      </c>
      <c r="AC36">
        <f>AVERAGE(AA$3:AA36)</f>
        <v>1.0317663704079356E-3</v>
      </c>
      <c r="AD36">
        <f>AVERAGE(AB$3:AB36)</f>
        <v>155.41981415888841</v>
      </c>
      <c r="AE36" s="6"/>
    </row>
    <row r="37" spans="1:31" x14ac:dyDescent="0.25">
      <c r="A37">
        <v>752</v>
      </c>
      <c r="B37">
        <v>103.1019556522369</v>
      </c>
      <c r="C37">
        <f>AVERAGE(A$3:A37)</f>
        <v>717.45714285714291</v>
      </c>
      <c r="D37">
        <f>AVERAGE(B$3:B37)</f>
        <v>98.183081511088787</v>
      </c>
      <c r="E37" s="6"/>
      <c r="G37">
        <v>0.15175047516822809</v>
      </c>
      <c r="H37">
        <v>59.600300550460823</v>
      </c>
      <c r="I37">
        <f>AVERAGE(G$3:G37)</f>
        <v>0.11033973757709775</v>
      </c>
      <c r="J37">
        <f>AVERAGE(H$3:H37)</f>
        <v>60.308839757101879</v>
      </c>
      <c r="L37">
        <v>1.4194236136972901E-2</v>
      </c>
      <c r="M37">
        <v>70.19239354133606</v>
      </c>
      <c r="N37">
        <f>AVERAGE(L$3:L37)</f>
        <v>8.522046743226902E-3</v>
      </c>
      <c r="O37">
        <f>AVERAGE(M$3:M37)</f>
        <v>70.584125048773629</v>
      </c>
      <c r="Q37">
        <v>1.9389599328860641E-3</v>
      </c>
      <c r="R37">
        <v>82.453792810440063</v>
      </c>
      <c r="S37">
        <f>AVERAGE(Q$3:Q37)</f>
        <v>2.7571160296377319E-3</v>
      </c>
      <c r="T37">
        <f>AVERAGE(R$3:R37)</f>
        <v>83.803397889001033</v>
      </c>
      <c r="V37">
        <v>1.269422704353929E-3</v>
      </c>
      <c r="W37">
        <v>94.057254314422607</v>
      </c>
      <c r="X37">
        <f>AVERAGE(V$3:V37)</f>
        <v>1.3276572147982993E-3</v>
      </c>
      <c r="Y37">
        <f>AVERAGE(W$3:W37)</f>
        <v>94.320659726006639</v>
      </c>
      <c r="AA37">
        <v>1.0025684023275969E-3</v>
      </c>
      <c r="AB37">
        <v>106.89652967453</v>
      </c>
      <c r="AC37">
        <f>AVERAGE(AA$3:AA37)</f>
        <v>1.0309321427484975E-3</v>
      </c>
      <c r="AD37">
        <f>AVERAGE(AB$3:AB37)</f>
        <v>154.03343460219247</v>
      </c>
      <c r="AE37" s="6"/>
    </row>
    <row r="38" spans="1:31" x14ac:dyDescent="0.25">
      <c r="A38">
        <v>636</v>
      </c>
      <c r="B38">
        <v>86.729422807693481</v>
      </c>
      <c r="C38">
        <f>AVERAGE(A$3:A38)</f>
        <v>715.19444444444446</v>
      </c>
      <c r="D38">
        <f>AVERAGE(B$3:B38)</f>
        <v>97.864924324883361</v>
      </c>
      <c r="E38" s="6"/>
      <c r="G38">
        <v>7.5334712862968445E-2</v>
      </c>
      <c r="H38">
        <v>59.458809614181519</v>
      </c>
      <c r="I38">
        <f>AVERAGE(G$3:G38)</f>
        <v>0.10936737577948305</v>
      </c>
      <c r="J38">
        <f>AVERAGE(H$3:H38)</f>
        <v>60.285227808687424</v>
      </c>
      <c r="L38">
        <v>1.0293605737388131E-2</v>
      </c>
      <c r="M38">
        <v>70.512409210205078</v>
      </c>
      <c r="N38">
        <f>AVERAGE(L$3:L38)</f>
        <v>8.5712567152869366E-3</v>
      </c>
      <c r="O38">
        <f>AVERAGE(M$3:M38)</f>
        <v>70.582132942146728</v>
      </c>
      <c r="Q38">
        <v>1.8481257138773799E-3</v>
      </c>
      <c r="R38">
        <v>82.581889390945435</v>
      </c>
      <c r="S38">
        <f>AVERAGE(Q$3:Q38)</f>
        <v>2.7318662986443886E-3</v>
      </c>
      <c r="T38">
        <f>AVERAGE(R$3:R38)</f>
        <v>83.769467097388372</v>
      </c>
      <c r="V38">
        <v>1.7474459018558259E-3</v>
      </c>
      <c r="W38">
        <v>94.130777597427368</v>
      </c>
      <c r="X38">
        <f>AVERAGE(V$3:V38)</f>
        <v>1.3393180116610085E-3</v>
      </c>
      <c r="Y38">
        <f>AVERAGE(W$3:W38)</f>
        <v>94.315385222434998</v>
      </c>
      <c r="AA38">
        <v>5.0689186900854111E-4</v>
      </c>
      <c r="AB38">
        <v>125.0634467601776</v>
      </c>
      <c r="AC38">
        <f>AVERAGE(AA$3:AA38)</f>
        <v>1.016375468477943E-3</v>
      </c>
      <c r="AD38">
        <f>AVERAGE(AB$3:AB38)</f>
        <v>153.22871271769205</v>
      </c>
      <c r="AE38" s="6"/>
    </row>
    <row r="39" spans="1:31" x14ac:dyDescent="0.25">
      <c r="A39">
        <v>499</v>
      </c>
      <c r="B39">
        <v>68.561660051345825</v>
      </c>
      <c r="C39">
        <f>AVERAGE(A$3:A39)</f>
        <v>709.35135135135135</v>
      </c>
      <c r="D39">
        <f>AVERAGE(B$3:B39)</f>
        <v>97.072944209382342</v>
      </c>
      <c r="E39" s="6"/>
      <c r="G39">
        <v>0.1277351230382919</v>
      </c>
      <c r="H39">
        <v>59.994719266891479</v>
      </c>
      <c r="I39">
        <f>AVERAGE(G$3:G39)</f>
        <v>0.10986380138107248</v>
      </c>
      <c r="J39">
        <f>AVERAGE(H$3:H39)</f>
        <v>60.277376226476719</v>
      </c>
      <c r="L39">
        <v>9.5131862908601761E-3</v>
      </c>
      <c r="M39">
        <v>70.71063232421875</v>
      </c>
      <c r="N39">
        <f>AVERAGE(L$3:L39)</f>
        <v>8.5967142713835112E-3</v>
      </c>
      <c r="O39">
        <f>AVERAGE(M$3:M39)</f>
        <v>70.585605898418947</v>
      </c>
      <c r="Q39">
        <v>5.3168656304478654E-3</v>
      </c>
      <c r="R39">
        <v>82.512172937393188</v>
      </c>
      <c r="S39">
        <f>AVERAGE(Q$3:Q39)</f>
        <v>2.8017311454498883E-3</v>
      </c>
      <c r="T39">
        <f>AVERAGE(R$3:R39)</f>
        <v>83.735486174145265</v>
      </c>
      <c r="V39">
        <v>4.8438808880746359E-4</v>
      </c>
      <c r="W39">
        <v>94.138320207595825</v>
      </c>
      <c r="X39">
        <f>AVERAGE(V$3:V39)</f>
        <v>1.3162117975298315E-3</v>
      </c>
      <c r="Y39">
        <f>AVERAGE(W$3:W39)</f>
        <v>94.3105996814934</v>
      </c>
      <c r="AA39">
        <v>7.2532618651166558E-4</v>
      </c>
      <c r="AB39">
        <v>106.7692368030548</v>
      </c>
      <c r="AC39">
        <f>AVERAGE(AA$3:AA39)</f>
        <v>1.0085092716680436E-3</v>
      </c>
      <c r="AD39">
        <f>AVERAGE(AB$3:AB39)</f>
        <v>151.97305120648565</v>
      </c>
      <c r="AE39" s="6"/>
    </row>
    <row r="40" spans="1:31" x14ac:dyDescent="0.25">
      <c r="A40">
        <v>821</v>
      </c>
      <c r="B40">
        <v>112.4189577102661</v>
      </c>
      <c r="C40">
        <f>AVERAGE(A$3:A40)</f>
        <v>712.28947368421052</v>
      </c>
      <c r="D40">
        <f>AVERAGE(B$3:B40)</f>
        <v>97.476786669931911</v>
      </c>
      <c r="E40" s="6"/>
      <c r="G40">
        <v>0.14103914797306061</v>
      </c>
      <c r="H40">
        <v>59.776655673980713</v>
      </c>
      <c r="I40">
        <f>AVERAGE(G$3:G40)</f>
        <v>0.11068420523875638</v>
      </c>
      <c r="J40">
        <f>AVERAGE(H$3:H40)</f>
        <v>60.264199369832092</v>
      </c>
      <c r="L40">
        <v>6.5191318280994892E-3</v>
      </c>
      <c r="M40">
        <v>70.756783962249756</v>
      </c>
      <c r="N40">
        <f>AVERAGE(L$3:L40)</f>
        <v>8.5420410491918262E-3</v>
      </c>
      <c r="O40">
        <f>AVERAGE(M$3:M40)</f>
        <v>70.59011058430923</v>
      </c>
      <c r="Q40">
        <v>2.6351506821811199E-3</v>
      </c>
      <c r="R40">
        <v>82.365566730499268</v>
      </c>
      <c r="S40">
        <f>AVERAGE(Q$3:Q40)</f>
        <v>2.7973474490480786E-3</v>
      </c>
      <c r="T40">
        <f>AVERAGE(R$3:R40)</f>
        <v>83.699435662470364</v>
      </c>
      <c r="V40">
        <v>9.4531819922849536E-4</v>
      </c>
      <c r="W40">
        <v>94.281051158905029</v>
      </c>
      <c r="X40">
        <f>AVERAGE(V$3:V40)</f>
        <v>1.3064514396797964E-3</v>
      </c>
      <c r="Y40">
        <f>AVERAGE(W$3:W40)</f>
        <v>94.309822088793709</v>
      </c>
      <c r="AA40">
        <v>5.7539570843800902E-4</v>
      </c>
      <c r="AB40">
        <v>106.6819961071014</v>
      </c>
      <c r="AC40">
        <f>AVERAGE(AA$3:AA40)</f>
        <v>9.9711154631988491E-4</v>
      </c>
      <c r="AD40">
        <f>AVERAGE(AB$3:AB40)</f>
        <v>150.78118133544922</v>
      </c>
      <c r="AE40" s="6"/>
    </row>
    <row r="41" spans="1:31" x14ac:dyDescent="0.25">
      <c r="A41">
        <v>478</v>
      </c>
      <c r="B41">
        <v>65.510461330413818</v>
      </c>
      <c r="C41">
        <f>AVERAGE(A$3:A41)</f>
        <v>706.28205128205127</v>
      </c>
      <c r="D41">
        <f>AVERAGE(B$3:B41)</f>
        <v>96.657137302251968</v>
      </c>
      <c r="E41" s="6"/>
      <c r="G41">
        <v>0.116754412651062</v>
      </c>
      <c r="H41">
        <v>59.359702348709114</v>
      </c>
      <c r="I41">
        <f>AVERAGE(G$3:G41)</f>
        <v>0.11083985158266166</v>
      </c>
      <c r="J41">
        <f>AVERAGE(H$3:H41)</f>
        <v>60.24100713852124</v>
      </c>
      <c r="L41">
        <v>1.631078869104385E-2</v>
      </c>
      <c r="M41">
        <v>70.742561817169189</v>
      </c>
      <c r="N41">
        <f>AVERAGE(L$3:L41)</f>
        <v>8.741239706675211E-3</v>
      </c>
      <c r="O41">
        <f>AVERAGE(M$3:M41)</f>
        <v>70.594019590279999</v>
      </c>
      <c r="Q41">
        <v>2.9518723022192721E-3</v>
      </c>
      <c r="R41">
        <v>82.265191793441772</v>
      </c>
      <c r="S41">
        <f>AVERAGE(Q$3:Q41)</f>
        <v>2.8013096247704169E-3</v>
      </c>
      <c r="T41">
        <f>AVERAGE(R$3:R41)</f>
        <v>83.662660178649119</v>
      </c>
      <c r="V41">
        <v>1.1093163629993801E-3</v>
      </c>
      <c r="W41">
        <v>94.322435140609741</v>
      </c>
      <c r="X41">
        <f>AVERAGE(V$3:V41)</f>
        <v>1.3013966941238882E-3</v>
      </c>
      <c r="Y41">
        <f>AVERAGE(W$3:W41)</f>
        <v>94.310145500378738</v>
      </c>
      <c r="AA41">
        <v>3.4835576079785819E-3</v>
      </c>
      <c r="AB41">
        <v>106.6041114330292</v>
      </c>
      <c r="AC41">
        <f>AVERAGE(AA$3:AA41)</f>
        <v>1.0608665735419027E-3</v>
      </c>
      <c r="AD41">
        <f>AVERAGE(AB$3:AB41)</f>
        <v>149.64843595333588</v>
      </c>
      <c r="AE41" s="6"/>
    </row>
    <row r="42" spans="1:31" x14ac:dyDescent="0.25">
      <c r="A42">
        <v>595</v>
      </c>
      <c r="B42">
        <v>81.712723731994629</v>
      </c>
      <c r="C42">
        <f>AVERAGE(A$3:A42)</f>
        <v>703.5</v>
      </c>
      <c r="D42">
        <f>AVERAGE(B$3:B42)</f>
        <v>96.283526962995523</v>
      </c>
      <c r="E42" s="6"/>
      <c r="G42">
        <v>0.1010516509413719</v>
      </c>
      <c r="H42">
        <v>59.869995832443237</v>
      </c>
      <c r="I42">
        <f>AVERAGE(G$3:G42)</f>
        <v>0.11059514656662942</v>
      </c>
      <c r="J42">
        <f>AVERAGE(H$3:H42)</f>
        <v>60.231731855869292</v>
      </c>
      <c r="L42">
        <v>7.2315759025514126E-3</v>
      </c>
      <c r="M42">
        <v>70.162646532058716</v>
      </c>
      <c r="N42">
        <f>AVERAGE(L$3:L42)</f>
        <v>8.7034981115721166E-3</v>
      </c>
      <c r="O42">
        <f>AVERAGE(M$3:M42)</f>
        <v>70.583235263824463</v>
      </c>
      <c r="Q42">
        <v>1.7191652441397309E-3</v>
      </c>
      <c r="R42">
        <v>82.631022691726685</v>
      </c>
      <c r="S42">
        <f>AVERAGE(Q$3:Q42)</f>
        <v>2.7742560152546497E-3</v>
      </c>
      <c r="T42">
        <f>AVERAGE(R$3:R42)</f>
        <v>83.636869241476063</v>
      </c>
      <c r="V42">
        <v>1.1440169764682651E-3</v>
      </c>
      <c r="W42">
        <v>94.356632232666016</v>
      </c>
      <c r="X42">
        <f>AVERAGE(V$3:V42)</f>
        <v>1.2974622011824976E-3</v>
      </c>
      <c r="Y42">
        <f>AVERAGE(W$3:W42)</f>
        <v>94.311307668685913</v>
      </c>
      <c r="AA42">
        <v>3.3606219221837819E-4</v>
      </c>
      <c r="AB42">
        <v>106.9454226493835</v>
      </c>
      <c r="AC42">
        <f>AVERAGE(AA$3:AA42)</f>
        <v>1.0427464640088147E-3</v>
      </c>
      <c r="AD42">
        <f>AVERAGE(AB$3:AB42)</f>
        <v>148.58086062073707</v>
      </c>
      <c r="AE42" s="6"/>
    </row>
    <row r="43" spans="1:31" x14ac:dyDescent="0.25">
      <c r="A43">
        <v>427</v>
      </c>
      <c r="B43">
        <v>57.541658163070679</v>
      </c>
      <c r="C43">
        <f>AVERAGE(A$3:A43)</f>
        <v>696.7560975609756</v>
      </c>
      <c r="D43">
        <f>AVERAGE(B$3:B43)</f>
        <v>95.338603333729068</v>
      </c>
      <c r="E43" s="6"/>
      <c r="G43">
        <v>7.2044230997562408E-2</v>
      </c>
      <c r="H43">
        <v>59.698332548141479</v>
      </c>
      <c r="I43">
        <f>AVERAGE(G$3:G43)</f>
        <v>0.10965488033323753</v>
      </c>
      <c r="J43">
        <f>AVERAGE(H$3:H43)</f>
        <v>60.218722116656423</v>
      </c>
      <c r="L43">
        <v>1.0024260729551321E-2</v>
      </c>
      <c r="M43">
        <v>70.267221450805664</v>
      </c>
      <c r="N43">
        <f>AVERAGE(L$3:L43)</f>
        <v>8.7357118339618529E-3</v>
      </c>
      <c r="O43">
        <f>AVERAGE(M$3:M43)</f>
        <v>70.575527609848393</v>
      </c>
      <c r="Q43">
        <v>3.553078044205904E-3</v>
      </c>
      <c r="R43">
        <v>82.29954195022583</v>
      </c>
      <c r="S43">
        <f>AVERAGE(Q$3:Q43)</f>
        <v>2.793251674497363E-3</v>
      </c>
      <c r="T43">
        <f>AVERAGE(R$3:R43)</f>
        <v>83.604251502665079</v>
      </c>
      <c r="V43">
        <v>8.9840730652213097E-4</v>
      </c>
      <c r="W43">
        <v>94.187721490859985</v>
      </c>
      <c r="X43">
        <f>AVERAGE(V$3:V43)</f>
        <v>1.2877291549712692E-3</v>
      </c>
      <c r="Y43">
        <f>AVERAGE(W$3:W43)</f>
        <v>94.308293371665769</v>
      </c>
      <c r="AA43">
        <v>2.0118466636631641E-4</v>
      </c>
      <c r="AB43">
        <v>106.9542994499207</v>
      </c>
      <c r="AC43">
        <f>AVERAGE(AA$3:AA43)</f>
        <v>1.0222205665053391E-3</v>
      </c>
      <c r="AD43">
        <f>AVERAGE(AB$3:AB43)</f>
        <v>147.56557864096106</v>
      </c>
      <c r="AE43" s="6"/>
    </row>
    <row r="44" spans="1:31" x14ac:dyDescent="0.25">
      <c r="A44">
        <v>686</v>
      </c>
      <c r="B44">
        <v>94.029018878936768</v>
      </c>
      <c r="C44">
        <f>AVERAGE(A$3:A44)</f>
        <v>696.5</v>
      </c>
      <c r="D44">
        <f>AVERAGE(B$3:B44)</f>
        <v>95.307422751472103</v>
      </c>
      <c r="E44" s="6"/>
      <c r="G44">
        <v>3.7053223699331277E-2</v>
      </c>
      <c r="H44">
        <v>60.528294563293457</v>
      </c>
      <c r="I44">
        <f>AVERAGE(G$3:G44)</f>
        <v>0.10792626946100167</v>
      </c>
      <c r="J44">
        <f>AVERAGE(H$3:H44)</f>
        <v>60.226092889195399</v>
      </c>
      <c r="L44">
        <v>1.287213619798422E-2</v>
      </c>
      <c r="M44">
        <v>70.854965209960938</v>
      </c>
      <c r="N44">
        <f>AVERAGE(L$3:L44)</f>
        <v>8.8341981283433374E-3</v>
      </c>
      <c r="O44">
        <f>AVERAGE(M$3:M44)</f>
        <v>70.582180886041556</v>
      </c>
      <c r="Q44">
        <v>2.8188473079353571E-3</v>
      </c>
      <c r="R44">
        <v>82.458449602127075</v>
      </c>
      <c r="S44">
        <f>AVERAGE(Q$3:Q44)</f>
        <v>2.7938610943411247E-3</v>
      </c>
      <c r="T44">
        <f>AVERAGE(R$3:R44)</f>
        <v>83.576970505033231</v>
      </c>
      <c r="V44">
        <v>1.038556220009923E-3</v>
      </c>
      <c r="W44">
        <v>94.069486379623413</v>
      </c>
      <c r="X44">
        <f>AVERAGE(V$3:V44)</f>
        <v>1.2817964660436182E-3</v>
      </c>
      <c r="Y44">
        <f>AVERAGE(W$3:W44)</f>
        <v>94.302607490902858</v>
      </c>
      <c r="AA44">
        <v>4.2372848838567728E-4</v>
      </c>
      <c r="AB44">
        <v>106.8047833442688</v>
      </c>
      <c r="AC44">
        <f>AVERAGE(AA$3:AA44)</f>
        <v>1.0079707551215375E-3</v>
      </c>
      <c r="AD44">
        <f>AVERAGE(AB$3:AB44)</f>
        <v>146.59508351484934</v>
      </c>
      <c r="AE44" s="6"/>
    </row>
    <row r="45" spans="1:31" x14ac:dyDescent="0.25">
      <c r="A45">
        <v>581</v>
      </c>
      <c r="B45">
        <v>79.729261636734009</v>
      </c>
      <c r="C45">
        <f>AVERAGE(A$3:A45)</f>
        <v>693.81395348837214</v>
      </c>
      <c r="D45">
        <f>AVERAGE(B$3:B45)</f>
        <v>94.945139934850289</v>
      </c>
      <c r="E45" s="6"/>
      <c r="G45">
        <v>5.3589973598718643E-2</v>
      </c>
      <c r="H45">
        <v>59.575187206268311</v>
      </c>
      <c r="I45">
        <f>AVERAGE(G$3:G45)</f>
        <v>0.10666263467350671</v>
      </c>
      <c r="J45">
        <f>AVERAGE(H$3:H45)</f>
        <v>60.210955547731977</v>
      </c>
      <c r="L45">
        <v>9.1772610321640968E-3</v>
      </c>
      <c r="M45">
        <v>70.994918584823608</v>
      </c>
      <c r="N45">
        <f>AVERAGE(L$3:L45)</f>
        <v>8.8421763354089369E-3</v>
      </c>
      <c r="O45">
        <f>AVERAGE(M$3:M45)</f>
        <v>70.591779437176015</v>
      </c>
      <c r="Q45">
        <v>2.993259578943253E-3</v>
      </c>
      <c r="R45">
        <v>82.782899379730225</v>
      </c>
      <c r="S45">
        <f>AVERAGE(Q$3:Q45)</f>
        <v>2.7984982684016394E-3</v>
      </c>
      <c r="T45">
        <f>AVERAGE(R$3:R45)</f>
        <v>83.558503734677345</v>
      </c>
      <c r="V45">
        <v>7.5804546941071749E-4</v>
      </c>
      <c r="W45">
        <v>94.48511815071106</v>
      </c>
      <c r="X45">
        <f>AVERAGE(V$3:V45)</f>
        <v>1.2696162103079693E-3</v>
      </c>
      <c r="Y45">
        <f>AVERAGE(W$3:W45)</f>
        <v>94.306851924851884</v>
      </c>
      <c r="AA45">
        <v>2.1655650925822559E-4</v>
      </c>
      <c r="AB45">
        <v>106.8127233982086</v>
      </c>
      <c r="AC45">
        <f>AVERAGE(AA$3:AA45)</f>
        <v>9.8956577265960012E-4</v>
      </c>
      <c r="AD45">
        <f>AVERAGE(AB$3:AB45)</f>
        <v>145.66991234934608</v>
      </c>
      <c r="AE45" s="6"/>
    </row>
    <row r="46" spans="1:31" x14ac:dyDescent="0.25">
      <c r="A46">
        <v>354</v>
      </c>
      <c r="B46">
        <v>48.671432733535767</v>
      </c>
      <c r="C46">
        <f>AVERAGE(A$3:A46)</f>
        <v>686.09090909090912</v>
      </c>
      <c r="D46">
        <f>AVERAGE(B$3:B46)</f>
        <v>93.893464771184057</v>
      </c>
      <c r="E46" s="6"/>
      <c r="G46">
        <v>0.10438833385705951</v>
      </c>
      <c r="H46">
        <v>59.95080828666687</v>
      </c>
      <c r="I46">
        <f>AVERAGE(G$3:G46)</f>
        <v>0.10661094601858746</v>
      </c>
      <c r="J46">
        <f>AVERAGE(H$3:H46)</f>
        <v>60.205043109980494</v>
      </c>
      <c r="L46">
        <v>9.8950238898396492E-3</v>
      </c>
      <c r="M46">
        <v>70.694949626922607</v>
      </c>
      <c r="N46">
        <f>AVERAGE(L$3:L46)</f>
        <v>8.8661046889187255E-3</v>
      </c>
      <c r="O46">
        <f>AVERAGE(M$3:M46)</f>
        <v>70.594124214215711</v>
      </c>
      <c r="Q46">
        <v>2.8704982250928879E-3</v>
      </c>
      <c r="R46">
        <v>82.492567300796509</v>
      </c>
      <c r="S46">
        <f>AVERAGE(Q$3:Q46)</f>
        <v>2.8001346310537133E-3</v>
      </c>
      <c r="T46">
        <f>AVERAGE(R$3:R46)</f>
        <v>83.5342779066346</v>
      </c>
      <c r="V46">
        <v>1.928968704305589E-3</v>
      </c>
      <c r="W46">
        <v>94.514097213745117</v>
      </c>
      <c r="X46">
        <f>AVERAGE(V$3:V46)</f>
        <v>1.2846014942624606E-3</v>
      </c>
      <c r="Y46">
        <f>AVERAGE(W$3:W46)</f>
        <v>94.311562045054004</v>
      </c>
      <c r="AA46">
        <v>2.577978593762964E-4</v>
      </c>
      <c r="AB46">
        <v>106.9772191047668</v>
      </c>
      <c r="AC46">
        <f>AVERAGE(AA$3:AA46)</f>
        <v>9.7293468372134327E-4</v>
      </c>
      <c r="AD46">
        <f>AVERAGE(AB$3:AB46)</f>
        <v>144.79053295742381</v>
      </c>
      <c r="AE46" s="6"/>
    </row>
    <row r="47" spans="1:31" x14ac:dyDescent="0.25">
      <c r="A47">
        <v>826</v>
      </c>
      <c r="B47">
        <v>113.9369556903839</v>
      </c>
      <c r="C47">
        <f>AVERAGE(A$3:A47)</f>
        <v>689.2</v>
      </c>
      <c r="D47">
        <f>AVERAGE(B$3:B47)</f>
        <v>94.338875680499612</v>
      </c>
      <c r="E47" s="6"/>
      <c r="G47">
        <v>3.995116800069809E-2</v>
      </c>
      <c r="H47">
        <v>59.773658990859992</v>
      </c>
      <c r="I47">
        <f>AVERAGE(G$3:G47)</f>
        <v>0.10512961761818992</v>
      </c>
      <c r="J47">
        <f>AVERAGE(H$3:H47)</f>
        <v>60.19545679622226</v>
      </c>
      <c r="L47">
        <v>1.2249406427145001E-2</v>
      </c>
      <c r="M47">
        <v>70.432096004486084</v>
      </c>
      <c r="N47">
        <f>AVERAGE(L$3:L47)</f>
        <v>8.9412891719904217E-3</v>
      </c>
      <c r="O47">
        <f>AVERAGE(M$3:M47)</f>
        <v>70.590523587332825</v>
      </c>
      <c r="Q47">
        <v>2.3220134899020199E-3</v>
      </c>
      <c r="R47">
        <v>82.360567808151245</v>
      </c>
      <c r="S47">
        <f>AVERAGE(Q$3:Q47)</f>
        <v>2.789509716805898E-3</v>
      </c>
      <c r="T47">
        <f>AVERAGE(R$3:R47)</f>
        <v>83.50819546000163</v>
      </c>
      <c r="V47">
        <v>1.1439868248999121E-3</v>
      </c>
      <c r="W47">
        <v>94.47310209274292</v>
      </c>
      <c r="X47">
        <f>AVERAGE(V$3:V47)</f>
        <v>1.2814767238321818E-3</v>
      </c>
      <c r="Y47">
        <f>AVERAGE(W$3:W47)</f>
        <v>94.31515182389154</v>
      </c>
      <c r="AA47">
        <v>4.3495578574948007E-4</v>
      </c>
      <c r="AB47">
        <v>106.67894816398621</v>
      </c>
      <c r="AC47">
        <f>AVERAGE(AA$3:AA47)</f>
        <v>9.6097959709974632E-4</v>
      </c>
      <c r="AD47">
        <f>AVERAGE(AB$3:AB47)</f>
        <v>143.94360885090299</v>
      </c>
      <c r="AE47" s="6"/>
    </row>
    <row r="48" spans="1:31" x14ac:dyDescent="0.25">
      <c r="A48">
        <v>552</v>
      </c>
      <c r="B48">
        <v>75.650263547897339</v>
      </c>
      <c r="C48">
        <f>AVERAGE(A$3:A48)</f>
        <v>686.21739130434787</v>
      </c>
      <c r="D48">
        <f>AVERAGE(B$3:B48)</f>
        <v>93.932601503703907</v>
      </c>
      <c r="E48" s="6"/>
      <c r="G48">
        <v>5.0805211067199707E-2</v>
      </c>
      <c r="H48">
        <v>59.699234962463379</v>
      </c>
      <c r="I48">
        <f>AVERAGE(G$3:G48)</f>
        <v>0.10394865225838579</v>
      </c>
      <c r="J48">
        <f>AVERAGE(H$3:H48)</f>
        <v>60.184669365053594</v>
      </c>
      <c r="L48">
        <v>1.035127602517605E-2</v>
      </c>
      <c r="M48">
        <v>70.343813419342041</v>
      </c>
      <c r="N48">
        <f>AVERAGE(L$3:L48)</f>
        <v>8.9719410601031523E-3</v>
      </c>
      <c r="O48">
        <f>AVERAGE(M$3:M48)</f>
        <v>70.585160322811291</v>
      </c>
      <c r="Q48">
        <v>1.849471824243665E-3</v>
      </c>
      <c r="R48">
        <v>82.383305072784424</v>
      </c>
      <c r="S48">
        <f>AVERAGE(Q$3:Q48)</f>
        <v>2.7690741104458494E-3</v>
      </c>
      <c r="T48">
        <f>AVERAGE(R$3:R48)</f>
        <v>83.483741321149083</v>
      </c>
      <c r="V48">
        <v>5.6141912937164307E-3</v>
      </c>
      <c r="W48">
        <v>94.070636987686157</v>
      </c>
      <c r="X48">
        <f>AVERAGE(V$3:V48)</f>
        <v>1.3756661710035785E-3</v>
      </c>
      <c r="Y48">
        <f>AVERAGE(W$3:W48)</f>
        <v>94.309836283974022</v>
      </c>
      <c r="AA48">
        <v>3.9353838656097651E-4</v>
      </c>
      <c r="AB48">
        <v>106.69579339027401</v>
      </c>
      <c r="AC48">
        <f>AVERAGE(AA$3:AA48)</f>
        <v>9.4864391860977298E-4</v>
      </c>
      <c r="AD48">
        <f>AVERAGE(AB$3:AB48)</f>
        <v>143.13387373219365</v>
      </c>
      <c r="AE48" s="6"/>
    </row>
    <row r="49" spans="1:31" x14ac:dyDescent="0.25">
      <c r="A49">
        <v>687</v>
      </c>
      <c r="B49">
        <v>94.048615217208862</v>
      </c>
      <c r="C49">
        <f>AVERAGE(A$3:A49)</f>
        <v>686.23404255319144</v>
      </c>
      <c r="D49">
        <f>AVERAGE(B$3:B49)</f>
        <v>93.935069880586994</v>
      </c>
      <c r="E49" s="6"/>
      <c r="G49">
        <v>0.1079369634389877</v>
      </c>
      <c r="H49">
        <v>59.991694688796997</v>
      </c>
      <c r="I49">
        <f>AVERAGE(G$3:G49)</f>
        <v>0.10403350994307944</v>
      </c>
      <c r="J49">
        <f>AVERAGE(H$3:H49)</f>
        <v>60.180563520877918</v>
      </c>
      <c r="L49">
        <v>1.132338214665651E-2</v>
      </c>
      <c r="M49">
        <v>70.939817905426025</v>
      </c>
      <c r="N49">
        <f>AVERAGE(L$3:L49)</f>
        <v>9.0219717215191814E-3</v>
      </c>
      <c r="O49">
        <f>AVERAGE(M$3:M49)</f>
        <v>70.592706228824369</v>
      </c>
      <c r="Q49">
        <v>1.95524631999433E-3</v>
      </c>
      <c r="R49">
        <v>82.374877691268921</v>
      </c>
      <c r="S49">
        <f>AVERAGE(Q$3:Q49)</f>
        <v>2.7517586255426255E-3</v>
      </c>
      <c r="T49">
        <f>AVERAGE(R$3:R49)</f>
        <v>83.460148477960146</v>
      </c>
      <c r="V49">
        <v>1.3549485011026261E-3</v>
      </c>
      <c r="W49">
        <v>94.278522968292236</v>
      </c>
      <c r="X49">
        <f>AVERAGE(V$3:V49)</f>
        <v>1.3752253695163241E-3</v>
      </c>
      <c r="Y49">
        <f>AVERAGE(W$3:W49)</f>
        <v>94.309170043214834</v>
      </c>
      <c r="AA49">
        <v>8.5083517478778958E-4</v>
      </c>
      <c r="AB49">
        <v>106.5340168476105</v>
      </c>
      <c r="AC49">
        <f>AVERAGE(AA$3:AA49)</f>
        <v>9.4656288150717766E-4</v>
      </c>
      <c r="AD49">
        <f>AVERAGE(AB$3:AB49)</f>
        <v>142.3551533729472</v>
      </c>
      <c r="AE49" s="6"/>
    </row>
    <row r="50" spans="1:31" x14ac:dyDescent="0.25">
      <c r="A50">
        <v>1531</v>
      </c>
      <c r="B50">
        <v>209.79840898513791</v>
      </c>
      <c r="C50">
        <f>AVERAGE(A$3:A50)</f>
        <v>703.83333333333337</v>
      </c>
      <c r="D50">
        <f>AVERAGE(B$3:B50)</f>
        <v>96.348889445265129</v>
      </c>
      <c r="E50" s="6"/>
      <c r="G50">
        <v>0.15138813853263849</v>
      </c>
      <c r="H50">
        <v>59.894944906234741</v>
      </c>
      <c r="I50">
        <f>AVERAGE(G$3:G50)</f>
        <v>0.10502006470536192</v>
      </c>
      <c r="J50">
        <f>AVERAGE(H$3:H50)</f>
        <v>60.174613133072853</v>
      </c>
      <c r="L50">
        <v>7.9169170930981636E-3</v>
      </c>
      <c r="M50">
        <v>70.799904108047485</v>
      </c>
      <c r="N50">
        <f>AVERAGE(L$3:L50)</f>
        <v>8.9989497500937432E-3</v>
      </c>
      <c r="O50">
        <f>AVERAGE(M$3:M50)</f>
        <v>70.597022851308182</v>
      </c>
      <c r="Q50">
        <v>2.5465618818998341E-3</v>
      </c>
      <c r="R50">
        <v>82.739966154098511</v>
      </c>
      <c r="S50">
        <f>AVERAGE(Q$3:Q50)</f>
        <v>2.7474836933834008E-3</v>
      </c>
      <c r="T50">
        <f>AVERAGE(R$3:R50)</f>
        <v>83.44514467954636</v>
      </c>
      <c r="V50">
        <v>5.5266061099246144E-4</v>
      </c>
      <c r="W50">
        <v>94.523137807846069</v>
      </c>
      <c r="X50">
        <f>AVERAGE(V$3:V50)</f>
        <v>1.3580886037137436E-3</v>
      </c>
      <c r="Y50">
        <f>AVERAGE(W$3:W50)</f>
        <v>94.313627704977989</v>
      </c>
      <c r="AA50">
        <v>5.3861754713580012E-4</v>
      </c>
      <c r="AB50">
        <v>106.9350895881653</v>
      </c>
      <c r="AC50">
        <f>AVERAGE(AA$3:AA50)</f>
        <v>9.3806402037444059E-4</v>
      </c>
      <c r="AD50">
        <f>AVERAGE(AB$3:AB50)</f>
        <v>141.61723537743092</v>
      </c>
      <c r="AE50" s="6"/>
    </row>
    <row r="51" spans="1:31" x14ac:dyDescent="0.25">
      <c r="A51">
        <v>610</v>
      </c>
      <c r="B51">
        <v>83.361099004745483</v>
      </c>
      <c r="C51">
        <f>AVERAGE(A$3:A51)</f>
        <v>701.91836734693879</v>
      </c>
      <c r="D51">
        <f>AVERAGE(B$3:B51)</f>
        <v>96.083832497499429</v>
      </c>
      <c r="E51" s="6"/>
      <c r="G51">
        <v>0.1297277361154556</v>
      </c>
      <c r="H51">
        <v>59.930245161056519</v>
      </c>
      <c r="I51">
        <f>AVERAGE(G$3:G51)</f>
        <v>0.10552430289740465</v>
      </c>
      <c r="J51">
        <f>AVERAGE(H$3:H51)</f>
        <v>60.16962603160313</v>
      </c>
      <c r="L51">
        <v>8.4037315100431442E-3</v>
      </c>
      <c r="M51">
        <v>70.954047918319702</v>
      </c>
      <c r="N51">
        <f>AVERAGE(L$3:L51)</f>
        <v>8.9868024390723032E-3</v>
      </c>
      <c r="O51">
        <f>AVERAGE(M$3:M51)</f>
        <v>70.604309077165567</v>
      </c>
      <c r="Q51">
        <v>2.1301328670233488E-3</v>
      </c>
      <c r="R51">
        <v>82.612210988998413</v>
      </c>
      <c r="S51">
        <f>AVERAGE(Q$3:Q51)</f>
        <v>2.7348846969270733E-3</v>
      </c>
      <c r="T51">
        <f>AVERAGE(R$3:R51)</f>
        <v>83.428146032800484</v>
      </c>
      <c r="V51">
        <v>1.0153676848858591E-3</v>
      </c>
      <c r="W51">
        <v>94.637045860290527</v>
      </c>
      <c r="X51">
        <f>AVERAGE(V$3:V51)</f>
        <v>1.3510942992478684E-3</v>
      </c>
      <c r="Y51">
        <f>AVERAGE(W$3:W51)</f>
        <v>94.320228075494569</v>
      </c>
      <c r="AA51">
        <v>6.7680957727134228E-4</v>
      </c>
      <c r="AB51">
        <v>106.891562461853</v>
      </c>
      <c r="AC51">
        <f>AVERAGE(AA$3:AA51)</f>
        <v>9.3273229704580595E-4</v>
      </c>
      <c r="AD51">
        <f>AVERAGE(AB$3:AB51)</f>
        <v>140.90854817507218</v>
      </c>
      <c r="AE51" s="6"/>
    </row>
    <row r="52" spans="1:31" x14ac:dyDescent="0.25">
      <c r="A52">
        <v>509</v>
      </c>
      <c r="B52">
        <v>69.214341402053833</v>
      </c>
      <c r="C52">
        <f>AVERAGE(A$3:A52)</f>
        <v>698.06</v>
      </c>
      <c r="D52">
        <f>AVERAGE(B$3:B52)</f>
        <v>95.546442675590512</v>
      </c>
      <c r="E52" s="6"/>
      <c r="G52">
        <v>0.1106510907411575</v>
      </c>
      <c r="H52">
        <v>59.103062868118293</v>
      </c>
      <c r="I52">
        <f>AVERAGE(G$3:G52)</f>
        <v>0.10562683865427971</v>
      </c>
      <c r="J52">
        <f>AVERAGE(H$3:H52)</f>
        <v>60.148294768333436</v>
      </c>
      <c r="L52">
        <v>6.2393895350396633E-3</v>
      </c>
      <c r="M52">
        <v>70.773660898208618</v>
      </c>
      <c r="N52">
        <f>AVERAGE(L$3:L52)</f>
        <v>8.93185418099165E-3</v>
      </c>
      <c r="O52">
        <f>AVERAGE(M$3:M52)</f>
        <v>70.607696113586428</v>
      </c>
      <c r="Q52">
        <v>2.026249654591084E-3</v>
      </c>
      <c r="R52">
        <v>82.66605544090271</v>
      </c>
      <c r="S52">
        <f>AVERAGE(Q$3:Q52)</f>
        <v>2.7207119960803534E-3</v>
      </c>
      <c r="T52">
        <f>AVERAGE(R$3:R52)</f>
        <v>83.412904220962517</v>
      </c>
      <c r="V52">
        <v>2.7136313728988171E-3</v>
      </c>
      <c r="W52">
        <v>94.357529401779175</v>
      </c>
      <c r="X52">
        <f>AVERAGE(V$3:V52)</f>
        <v>1.3783450407208874E-3</v>
      </c>
      <c r="Y52">
        <f>AVERAGE(W$3:W52)</f>
        <v>94.320974102020259</v>
      </c>
      <c r="AA52">
        <v>5.1383755635470152E-4</v>
      </c>
      <c r="AB52">
        <v>106.915940284729</v>
      </c>
      <c r="AC52">
        <f>AVERAGE(AA$3:AA52)</f>
        <v>9.2435440223198389E-4</v>
      </c>
      <c r="AD52">
        <f>AVERAGE(AB$3:AB52)</f>
        <v>140.22869601726532</v>
      </c>
      <c r="AE52" s="6"/>
    </row>
    <row r="53" spans="1:31" x14ac:dyDescent="0.25">
      <c r="E53" s="6"/>
      <c r="AE53" s="6"/>
    </row>
    <row r="54" spans="1:31" x14ac:dyDescent="0.25">
      <c r="E54" s="6"/>
      <c r="AE54" s="6"/>
    </row>
    <row r="55" spans="1:31" x14ac:dyDescent="0.25">
      <c r="A55" t="s">
        <v>11</v>
      </c>
      <c r="B55" t="s">
        <v>12</v>
      </c>
      <c r="C55" t="s">
        <v>7</v>
      </c>
      <c r="E55" s="6"/>
      <c r="G55" t="s">
        <v>11</v>
      </c>
      <c r="H55" t="s">
        <v>8</v>
      </c>
      <c r="I55" t="s">
        <v>7</v>
      </c>
      <c r="L55" t="s">
        <v>11</v>
      </c>
      <c r="M55" t="s">
        <v>8</v>
      </c>
      <c r="N55" t="s">
        <v>7</v>
      </c>
      <c r="Q55" t="s">
        <v>11</v>
      </c>
      <c r="R55" t="s">
        <v>8</v>
      </c>
      <c r="S55" t="s">
        <v>7</v>
      </c>
      <c r="V55" t="s">
        <v>11</v>
      </c>
      <c r="W55" t="s">
        <v>8</v>
      </c>
      <c r="X55" t="s">
        <v>7</v>
      </c>
      <c r="AA55" t="s">
        <v>11</v>
      </c>
      <c r="AB55" t="s">
        <v>8</v>
      </c>
      <c r="AC55" t="s">
        <v>7</v>
      </c>
      <c r="AE55" s="6"/>
    </row>
    <row r="56" spans="1:31" x14ac:dyDescent="0.25">
      <c r="A56" t="s">
        <v>13</v>
      </c>
      <c r="B56">
        <f>ROUND(AVERAGE(A3:A52),0)</f>
        <v>698</v>
      </c>
      <c r="C56">
        <f>ROUND(AVERAGE(B3:B52),2)</f>
        <v>95.55</v>
      </c>
      <c r="E56" s="6"/>
      <c r="G56" t="s">
        <v>13</v>
      </c>
      <c r="H56">
        <f>AVERAGE(G3:G52)</f>
        <v>0.10562683865427971</v>
      </c>
      <c r="I56">
        <f>AVERAGE(H3:H52)</f>
        <v>60.148294768333436</v>
      </c>
      <c r="L56" t="s">
        <v>13</v>
      </c>
      <c r="M56">
        <f>AVERAGE(L3:L52)</f>
        <v>8.93185418099165E-3</v>
      </c>
      <c r="N56">
        <f>AVERAGE(M3:M52)</f>
        <v>70.607696113586428</v>
      </c>
      <c r="Q56" t="s">
        <v>13</v>
      </c>
      <c r="R56">
        <f>AVERAGE(Q3:Q52)</f>
        <v>2.7207119960803534E-3</v>
      </c>
      <c r="S56">
        <f>AVERAGE(R3:R52)</f>
        <v>83.412904220962517</v>
      </c>
      <c r="V56" t="s">
        <v>13</v>
      </c>
      <c r="W56">
        <f>AVERAGE(V3:V52)</f>
        <v>1.3783450407208874E-3</v>
      </c>
      <c r="X56">
        <f>AVERAGE(W3:W52)</f>
        <v>94.320974102020259</v>
      </c>
      <c r="AA56" t="s">
        <v>13</v>
      </c>
      <c r="AB56">
        <f>AVERAGE(AA3:AA52)</f>
        <v>9.2435440223198389E-4</v>
      </c>
      <c r="AC56">
        <f>AVERAGE(AB3:AB52)</f>
        <v>140.22869601726532</v>
      </c>
      <c r="AE56" s="6"/>
    </row>
    <row r="57" spans="1:31" x14ac:dyDescent="0.25">
      <c r="A57" t="s">
        <v>14</v>
      </c>
      <c r="B57">
        <f>MAX(A3:A52)</f>
        <v>1531</v>
      </c>
      <c r="C57">
        <f>MAX(B3:B52)</f>
        <v>209.79840898513791</v>
      </c>
      <c r="E57" s="6"/>
      <c r="G57" t="s">
        <v>14</v>
      </c>
      <c r="H57">
        <f>MAX(G3:G52)</f>
        <v>0.15175047516822809</v>
      </c>
      <c r="I57">
        <f>MAX(H3:H52)</f>
        <v>80.452880859375</v>
      </c>
      <c r="L57" t="s">
        <v>14</v>
      </c>
      <c r="M57">
        <f>MAX(L3:L52)</f>
        <v>2.02550645917654E-2</v>
      </c>
      <c r="N57">
        <f>MAX(M3:M52)</f>
        <v>70.994918584823608</v>
      </c>
      <c r="Q57" t="s">
        <v>14</v>
      </c>
      <c r="R57">
        <f>MAX(Q3:Q52)</f>
        <v>6.5831714309751987E-3</v>
      </c>
      <c r="S57">
        <f>MAX(R3:R52)</f>
        <v>113.86126613616941</v>
      </c>
      <c r="V57" t="s">
        <v>14</v>
      </c>
      <c r="W57">
        <f>MAX(V3:V52)</f>
        <v>5.6141912937164307E-3</v>
      </c>
      <c r="X57">
        <f>MAX(W3:W52)</f>
        <v>101.7090265750885</v>
      </c>
      <c r="AA57" t="s">
        <v>14</v>
      </c>
      <c r="AB57">
        <f>MAX(AA3:AA52)</f>
        <v>6.1259926296770573E-3</v>
      </c>
      <c r="AC57">
        <f>MAX(AB3:AB52)</f>
        <v>185.38382267951971</v>
      </c>
      <c r="AE57" s="6"/>
    </row>
    <row r="58" spans="1:31" x14ac:dyDescent="0.25">
      <c r="A58" t="s">
        <v>15</v>
      </c>
      <c r="B58">
        <f>MIN(A3:A52)</f>
        <v>354</v>
      </c>
      <c r="C58">
        <f>MIN(B3:B52)</f>
        <v>48.671432733535767</v>
      </c>
      <c r="E58" s="6"/>
      <c r="G58" t="s">
        <v>15</v>
      </c>
      <c r="H58">
        <f>MIN(G3:G52)</f>
        <v>3.7053223699331277E-2</v>
      </c>
      <c r="I58">
        <f>MIN(H3:H52)</f>
        <v>58.58924412727356</v>
      </c>
      <c r="L58" t="s">
        <v>15</v>
      </c>
      <c r="M58">
        <f>MIN(L3:L52)</f>
        <v>3.2800624612718821E-3</v>
      </c>
      <c r="N58">
        <f>MIN(M3:M52)</f>
        <v>68.680273294448853</v>
      </c>
      <c r="Q58" t="s">
        <v>15</v>
      </c>
      <c r="R58">
        <f>MIN(Q3:Q52)</f>
        <v>9.7619654843583703E-4</v>
      </c>
      <c r="S58">
        <f>MIN(R3:R52)</f>
        <v>79.696684122085571</v>
      </c>
      <c r="V58" t="s">
        <v>15</v>
      </c>
      <c r="W58">
        <f>MIN(V3:V52)</f>
        <v>3.5071905585937202E-4</v>
      </c>
      <c r="X58">
        <f>MIN(W3:W52)</f>
        <v>92.514765977859497</v>
      </c>
      <c r="AA58" t="s">
        <v>15</v>
      </c>
      <c r="AB58">
        <f>MIN(AA3:AA52)</f>
        <v>1.105042319977656E-4</v>
      </c>
      <c r="AC58">
        <f>MIN(AB3:AB52)</f>
        <v>106.3216116428375</v>
      </c>
      <c r="AE58" s="6"/>
    </row>
    <row r="59" spans="1:31" x14ac:dyDescent="0.25">
      <c r="A59" t="s">
        <v>16</v>
      </c>
      <c r="B59">
        <f>_xlfn.STDEV.P(A3:A52)</f>
        <v>260.14514487108926</v>
      </c>
      <c r="C59">
        <f>_xlfn.STDEV.P(B3:B52)</f>
        <v>35.746685235129497</v>
      </c>
      <c r="E59" s="6"/>
      <c r="G59" t="s">
        <v>16</v>
      </c>
      <c r="H59">
        <f>_xlfn.STDEV.P(G3:G52)</f>
        <v>2.6152518015035382E-2</v>
      </c>
      <c r="I59">
        <f>_xlfn.STDEV.P(H3:H52)</f>
        <v>2.9157532711371559</v>
      </c>
      <c r="L59" t="s">
        <v>16</v>
      </c>
      <c r="M59">
        <f>_xlfn.STDEV.P(L3:L52)</f>
        <v>3.3302446924949633E-3</v>
      </c>
      <c r="N59">
        <f>_xlfn.STDEV.P(M3:M52)</f>
        <v>0.36074027614001114</v>
      </c>
      <c r="Q59" t="s">
        <v>16</v>
      </c>
      <c r="R59">
        <f>_xlfn.STDEV.P(Q3:Q52)</f>
        <v>1.3087088468821863E-3</v>
      </c>
      <c r="S59">
        <f>_xlfn.STDEV.P(R3:R52)</f>
        <v>4.9878053767399244</v>
      </c>
      <c r="V59" t="s">
        <v>16</v>
      </c>
      <c r="W59">
        <f>_xlfn.STDEV.P(V3:V52)</f>
        <v>9.6239813315468947E-4</v>
      </c>
      <c r="X59">
        <f>_xlfn.STDEV.P(W3:W52)</f>
        <v>1.1591968630942016</v>
      </c>
      <c r="AA59" t="s">
        <v>16</v>
      </c>
      <c r="AB59">
        <f>_xlfn.STDEV.P(AA3:AA52)</f>
        <v>1.0787234975313952E-3</v>
      </c>
      <c r="AC59">
        <f>_xlfn.STDEV.P(AB3:AB52)</f>
        <v>29.398578698046769</v>
      </c>
      <c r="AE59" s="6"/>
    </row>
    <row r="60" spans="1:31" x14ac:dyDescent="0.25">
      <c r="A60" t="s">
        <v>17</v>
      </c>
      <c r="B60">
        <f>MEDIAN(Table3[Epochs])</f>
        <v>645.5</v>
      </c>
      <c r="C60">
        <f>MEDIAN(Table3[Time])</f>
        <v>88.458142638206482</v>
      </c>
      <c r="E60" s="6"/>
      <c r="G60" t="s">
        <v>17</v>
      </c>
      <c r="H60">
        <f>MEDIAN(Table5[Loss])</f>
        <v>0.11149103567004204</v>
      </c>
      <c r="I60">
        <f>MEDIAN(Table5[Time])</f>
        <v>59.770073413848877</v>
      </c>
      <c r="L60" t="s">
        <v>17</v>
      </c>
      <c r="M60">
        <f>MEDIAN(Table11[Loss])</f>
        <v>8.3775632083415985E-3</v>
      </c>
      <c r="N60">
        <f>MEDIAN(Table11[Time])</f>
        <v>70.702790975570679</v>
      </c>
      <c r="Q60" t="s">
        <v>17</v>
      </c>
      <c r="R60">
        <f>MEDIAN(Table12[Loss])</f>
        <v>2.4504312314093113E-3</v>
      </c>
      <c r="S60">
        <f>MEDIAN(Table12[Time])</f>
        <v>82.417419910430908</v>
      </c>
      <c r="V60" t="s">
        <v>17</v>
      </c>
      <c r="W60">
        <f>MEDIAN(Table13[Loss])</f>
        <v>1.1010707821696997E-3</v>
      </c>
      <c r="X60">
        <f>MEDIAN(Table13[Time])</f>
        <v>94.209937691688538</v>
      </c>
      <c r="AA60" t="s">
        <v>17</v>
      </c>
      <c r="AB60">
        <f>MEDIAN(Table14[Loss])</f>
        <v>6.2397483270615339E-4</v>
      </c>
      <c r="AC60">
        <f>MEDIAN(Table14[Time])</f>
        <v>163.79817748069766</v>
      </c>
      <c r="AE60" s="6"/>
    </row>
    <row r="61" spans="1:31" x14ac:dyDescent="0.25">
      <c r="E61" s="6"/>
      <c r="AE61" s="6"/>
    </row>
    <row r="62" spans="1:3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x14ac:dyDescent="0.25">
      <c r="E63" s="6"/>
      <c r="AE63" s="6"/>
    </row>
    <row r="64" spans="1:31" ht="15.75" customHeight="1" x14ac:dyDescent="0.25">
      <c r="A64" s="1" t="s">
        <v>29</v>
      </c>
      <c r="E64" s="6"/>
      <c r="G64" s="1" t="s">
        <v>18</v>
      </c>
      <c r="L64" s="1" t="s">
        <v>19</v>
      </c>
      <c r="Q64" s="1" t="s">
        <v>20</v>
      </c>
      <c r="V64" s="1" t="s">
        <v>21</v>
      </c>
      <c r="AA64" s="1" t="s">
        <v>22</v>
      </c>
      <c r="AE64" s="6"/>
    </row>
    <row r="65" spans="1:31" x14ac:dyDescent="0.25">
      <c r="A65" s="5" t="s">
        <v>6</v>
      </c>
      <c r="B65" s="5" t="s">
        <v>7</v>
      </c>
      <c r="C65" s="5" t="s">
        <v>30</v>
      </c>
      <c r="D65" s="5" t="s">
        <v>10</v>
      </c>
      <c r="E65" s="6"/>
      <c r="G65" t="s">
        <v>8</v>
      </c>
      <c r="H65" t="s">
        <v>7</v>
      </c>
      <c r="I65" t="s">
        <v>9</v>
      </c>
      <c r="J65" t="s">
        <v>10</v>
      </c>
      <c r="L65" t="s">
        <v>8</v>
      </c>
      <c r="M65" t="s">
        <v>7</v>
      </c>
      <c r="N65" t="s">
        <v>9</v>
      </c>
      <c r="O65" t="s">
        <v>10</v>
      </c>
      <c r="Q65" t="s">
        <v>8</v>
      </c>
      <c r="R65" t="s">
        <v>7</v>
      </c>
      <c r="S65" t="s">
        <v>9</v>
      </c>
      <c r="T65" t="s">
        <v>10</v>
      </c>
      <c r="V65" t="s">
        <v>8</v>
      </c>
      <c r="W65" t="s">
        <v>7</v>
      </c>
      <c r="X65" t="s">
        <v>9</v>
      </c>
      <c r="Y65" t="s">
        <v>10</v>
      </c>
      <c r="AA65" t="s">
        <v>8</v>
      </c>
      <c r="AB65" t="s">
        <v>7</v>
      </c>
      <c r="AC65" t="s">
        <v>9</v>
      </c>
      <c r="AD65" t="s">
        <v>10</v>
      </c>
      <c r="AE65" s="6"/>
    </row>
    <row r="66" spans="1:31" x14ac:dyDescent="0.25">
      <c r="A66">
        <v>118</v>
      </c>
      <c r="B66">
        <v>13.57916259765625</v>
      </c>
      <c r="C66">
        <f>AVERAGE(A$66:A66)</f>
        <v>118</v>
      </c>
      <c r="D66">
        <f>AVERAGE(B$66:B66)</f>
        <v>13.57916259765625</v>
      </c>
      <c r="E66" s="6"/>
      <c r="G66">
        <v>1.2560412287712099E-3</v>
      </c>
      <c r="H66">
        <v>93.614992380142212</v>
      </c>
      <c r="I66">
        <f>AVERAGE(G$66:G66)</f>
        <v>1.2560412287712099E-3</v>
      </c>
      <c r="J66">
        <f>AVERAGE(H$66:H66)</f>
        <v>93.614992380142212</v>
      </c>
      <c r="L66">
        <v>4.2582019232213497E-3</v>
      </c>
      <c r="M66">
        <v>86.913287878036499</v>
      </c>
      <c r="N66">
        <f>AVERAGE(L$66:L66)</f>
        <v>4.2582019232213497E-3</v>
      </c>
      <c r="O66">
        <f>AVERAGE(M$66:M66)</f>
        <v>86.913287878036499</v>
      </c>
      <c r="Q66">
        <v>1.808850909583271E-3</v>
      </c>
      <c r="R66">
        <v>82.338191032409668</v>
      </c>
      <c r="S66">
        <f>AVERAGE(Q$66:Q66)</f>
        <v>1.808850909583271E-3</v>
      </c>
      <c r="T66">
        <f>AVERAGE(R$66:R66)</f>
        <v>82.338191032409668</v>
      </c>
      <c r="V66">
        <v>2.122076228260994E-3</v>
      </c>
      <c r="W66">
        <v>84.730449438095093</v>
      </c>
      <c r="X66">
        <f>AVERAGE(V$66:V66)</f>
        <v>2.122076228260994E-3</v>
      </c>
      <c r="Y66">
        <f>AVERAGE(W$66:W66)</f>
        <v>84.730449438095093</v>
      </c>
      <c r="AA66">
        <v>1.972125144675374E-3</v>
      </c>
      <c r="AB66">
        <v>87.12996506690979</v>
      </c>
      <c r="AC66">
        <f>AVERAGE(AA$66:AA66)</f>
        <v>1.972125144675374E-3</v>
      </c>
      <c r="AD66">
        <f>AVERAGE(AB$66:AB66)</f>
        <v>87.12996506690979</v>
      </c>
      <c r="AE66" s="6"/>
    </row>
    <row r="67" spans="1:31" x14ac:dyDescent="0.25">
      <c r="A67">
        <v>137</v>
      </c>
      <c r="B67">
        <v>15.84587955474854</v>
      </c>
      <c r="C67">
        <f>AVERAGE(A$66:A67)</f>
        <v>127.5</v>
      </c>
      <c r="D67">
        <f>AVERAGE(B$66:B67)</f>
        <v>14.712521076202396</v>
      </c>
      <c r="E67" s="6"/>
      <c r="G67">
        <v>2.4144700728356838E-3</v>
      </c>
      <c r="H67">
        <v>95.635254859924316</v>
      </c>
      <c r="I67">
        <f>AVERAGE(G$66:G67)</f>
        <v>1.8352556508034468E-3</v>
      </c>
      <c r="J67">
        <f>AVERAGE(H$66:H67)</f>
        <v>94.625123620033264</v>
      </c>
      <c r="L67">
        <v>2.8724588919430971E-3</v>
      </c>
      <c r="M67">
        <v>89.500259876251221</v>
      </c>
      <c r="N67">
        <f>AVERAGE(L$66:L67)</f>
        <v>3.5653304075822234E-3</v>
      </c>
      <c r="O67">
        <f>AVERAGE(M$66:M67)</f>
        <v>88.20677387714386</v>
      </c>
      <c r="Q67">
        <v>2.0943644922226672E-3</v>
      </c>
      <c r="R67">
        <v>82.428510427474976</v>
      </c>
      <c r="S67">
        <f>AVERAGE(Q$66:Q67)</f>
        <v>1.9516077009029691E-3</v>
      </c>
      <c r="T67">
        <f>AVERAGE(R$66:R67)</f>
        <v>82.383350729942322</v>
      </c>
      <c r="V67">
        <v>1.880968105979264E-3</v>
      </c>
      <c r="W67">
        <v>84.772295713424683</v>
      </c>
      <c r="X67">
        <f>AVERAGE(V$66:V67)</f>
        <v>2.0015221671201289E-3</v>
      </c>
      <c r="Y67">
        <f>AVERAGE(W$66:W67)</f>
        <v>84.751372575759888</v>
      </c>
      <c r="AA67">
        <v>2.5517817120999102E-3</v>
      </c>
      <c r="AB67">
        <v>87.297876119613647</v>
      </c>
      <c r="AC67">
        <f>AVERAGE(AA$66:AA67)</f>
        <v>2.2619534283876419E-3</v>
      </c>
      <c r="AD67">
        <f>AVERAGE(AB$66:AB67)</f>
        <v>87.213920593261719</v>
      </c>
      <c r="AE67" s="6"/>
    </row>
    <row r="68" spans="1:31" x14ac:dyDescent="0.25">
      <c r="A68">
        <v>92</v>
      </c>
      <c r="B68">
        <v>10.66246271133423</v>
      </c>
      <c r="C68">
        <f>AVERAGE(A$66:A68)</f>
        <v>115.66666666666667</v>
      </c>
      <c r="D68">
        <f>AVERAGE(B$66:B68)</f>
        <v>13.36250162124634</v>
      </c>
      <c r="E68" s="6"/>
      <c r="G68">
        <v>4.0899193845689297E-3</v>
      </c>
      <c r="H68">
        <v>95.744958877563477</v>
      </c>
      <c r="I68">
        <f>AVERAGE(G$66:G68)</f>
        <v>2.5868102287252745E-3</v>
      </c>
      <c r="J68">
        <f>AVERAGE(H$66:H68)</f>
        <v>94.998402039210006</v>
      </c>
      <c r="L68">
        <v>2.4531637318432331E-3</v>
      </c>
      <c r="M68">
        <v>93.463586330413818</v>
      </c>
      <c r="N68">
        <f>AVERAGE(L$66:L68)</f>
        <v>3.1946081823358932E-3</v>
      </c>
      <c r="O68">
        <f>AVERAGE(M$66:M68)</f>
        <v>89.959044694900513</v>
      </c>
      <c r="Q68">
        <v>2.2220066748559471E-3</v>
      </c>
      <c r="R68">
        <v>82.705061197280884</v>
      </c>
      <c r="S68">
        <f>AVERAGE(Q$66:Q68)</f>
        <v>2.0417406922206283E-3</v>
      </c>
      <c r="T68">
        <f>AVERAGE(R$66:R68)</f>
        <v>82.490587552388504</v>
      </c>
      <c r="V68">
        <v>2.5559782516211271E-3</v>
      </c>
      <c r="W68">
        <v>84.942259073257446</v>
      </c>
      <c r="X68">
        <f>AVERAGE(V$66:V68)</f>
        <v>2.186340861953795E-3</v>
      </c>
      <c r="Y68">
        <f>AVERAGE(W$66:W68)</f>
        <v>84.815001408259079</v>
      </c>
      <c r="AA68">
        <v>2.3206805344671011E-3</v>
      </c>
      <c r="AB68">
        <v>87.467989206314087</v>
      </c>
      <c r="AC68">
        <f>AVERAGE(AA$66:AA68)</f>
        <v>2.2815291304141283E-3</v>
      </c>
      <c r="AD68">
        <f>AVERAGE(AB$66:AB68)</f>
        <v>87.298610130945846</v>
      </c>
      <c r="AE68" s="6"/>
    </row>
    <row r="69" spans="1:31" x14ac:dyDescent="0.25">
      <c r="A69">
        <v>142</v>
      </c>
      <c r="B69">
        <v>16.315035581588749</v>
      </c>
      <c r="C69">
        <f>AVERAGE(A$66:A69)</f>
        <v>122.25</v>
      </c>
      <c r="D69">
        <f>AVERAGE(B$66:B69)</f>
        <v>14.100635111331943</v>
      </c>
      <c r="E69" s="6"/>
      <c r="G69">
        <v>6.13034563139081E-3</v>
      </c>
      <c r="H69">
        <v>80.144166946411133</v>
      </c>
      <c r="I69">
        <f>AVERAGE(G$66:G69)</f>
        <v>3.4726940793916583E-3</v>
      </c>
      <c r="J69">
        <f>AVERAGE(H$66:H69)</f>
        <v>91.284843266010284</v>
      </c>
      <c r="L69">
        <v>3.6231456324458118E-3</v>
      </c>
      <c r="M69">
        <v>94.377277612686157</v>
      </c>
      <c r="N69">
        <f>AVERAGE(L$66:L69)</f>
        <v>3.301742544863373E-3</v>
      </c>
      <c r="O69">
        <f>AVERAGE(M$66:M69)</f>
        <v>91.063602924346924</v>
      </c>
      <c r="Q69">
        <v>4.9722250550985336E-3</v>
      </c>
      <c r="R69">
        <v>82.583781242370605</v>
      </c>
      <c r="S69">
        <f>AVERAGE(Q$66:Q69)</f>
        <v>2.7743617829401046E-3</v>
      </c>
      <c r="T69">
        <f>AVERAGE(R$66:R69)</f>
        <v>82.513885974884033</v>
      </c>
      <c r="V69">
        <v>2.7396350633352991E-3</v>
      </c>
      <c r="W69">
        <v>84.715518474578857</v>
      </c>
      <c r="X69">
        <f>AVERAGE(V$66:V69)</f>
        <v>2.3246644122991711E-3</v>
      </c>
      <c r="Y69">
        <f>AVERAGE(W$66:W69)</f>
        <v>84.79013067483902</v>
      </c>
      <c r="AA69">
        <v>4.0394682437181473E-3</v>
      </c>
      <c r="AB69">
        <v>87.150593280792236</v>
      </c>
      <c r="AC69">
        <f>AVERAGE(AA$66:AA69)</f>
        <v>2.721013908740133E-3</v>
      </c>
      <c r="AD69">
        <f>AVERAGE(AB$66:AB69)</f>
        <v>87.26160591840744</v>
      </c>
      <c r="AE69" s="6"/>
    </row>
    <row r="70" spans="1:31" x14ac:dyDescent="0.25">
      <c r="A70">
        <v>123</v>
      </c>
      <c r="B70">
        <v>14.246845006942751</v>
      </c>
      <c r="C70">
        <f>AVERAGE(A$66:A70)</f>
        <v>122.4</v>
      </c>
      <c r="D70">
        <f>AVERAGE(B$66:B70)</f>
        <v>14.129877090454105</v>
      </c>
      <c r="E70" s="6"/>
      <c r="G70">
        <v>3.8909264840185638E-3</v>
      </c>
      <c r="H70">
        <v>70.26440691947937</v>
      </c>
      <c r="I70">
        <f>AVERAGE(G$66:G70)</f>
        <v>3.5563405603170396E-3</v>
      </c>
      <c r="J70">
        <f>AVERAGE(H$66:H70)</f>
        <v>87.080755996704099</v>
      </c>
      <c r="L70">
        <v>1.487909234128892E-3</v>
      </c>
      <c r="M70">
        <v>95.999191761016846</v>
      </c>
      <c r="N70">
        <f>AVERAGE(L$66:L70)</f>
        <v>2.9389758827164771E-3</v>
      </c>
      <c r="O70">
        <f>AVERAGE(M$66:M70)</f>
        <v>92.050720691680908</v>
      </c>
      <c r="Q70">
        <v>3.3265464007854462E-3</v>
      </c>
      <c r="R70">
        <v>82.562728404998779</v>
      </c>
      <c r="S70">
        <f>AVERAGE(Q$66:Q70)</f>
        <v>2.8847987065091728E-3</v>
      </c>
      <c r="T70">
        <f>AVERAGE(R$66:R70)</f>
        <v>82.523654460906982</v>
      </c>
      <c r="V70">
        <v>1.179273123852909E-3</v>
      </c>
      <c r="W70">
        <v>84.790523529052734</v>
      </c>
      <c r="X70">
        <f>AVERAGE(V$66:V70)</f>
        <v>2.0955861546099186E-3</v>
      </c>
      <c r="Y70">
        <f>AVERAGE(W$66:W70)</f>
        <v>84.790209245681766</v>
      </c>
      <c r="AA70">
        <v>3.53152072057128E-3</v>
      </c>
      <c r="AB70">
        <v>86.969341516494751</v>
      </c>
      <c r="AC70">
        <f>AVERAGE(AA$66:AA70)</f>
        <v>2.8831152711063625E-3</v>
      </c>
      <c r="AD70">
        <f>AVERAGE(AB$66:AB70)</f>
        <v>87.203153038024908</v>
      </c>
      <c r="AE70" s="6"/>
    </row>
    <row r="71" spans="1:31" x14ac:dyDescent="0.25">
      <c r="A71">
        <v>90</v>
      </c>
      <c r="B71">
        <v>10.549841642379761</v>
      </c>
      <c r="C71">
        <f>AVERAGE(A$66:A71)</f>
        <v>117</v>
      </c>
      <c r="D71">
        <f>AVERAGE(B$66:B71)</f>
        <v>13.533204515775047</v>
      </c>
      <c r="E71" s="6"/>
      <c r="G71">
        <v>5.4167141206562519E-3</v>
      </c>
      <c r="H71">
        <v>75.081437110900879</v>
      </c>
      <c r="I71">
        <f>AVERAGE(G$66:G71)</f>
        <v>3.8664028203735747E-3</v>
      </c>
      <c r="J71">
        <f>AVERAGE(H$66:H71)</f>
        <v>85.080869515736893</v>
      </c>
      <c r="L71">
        <v>2.5225032586604361E-3</v>
      </c>
      <c r="M71">
        <v>89.371941089630127</v>
      </c>
      <c r="N71">
        <f>AVERAGE(L$66:L71)</f>
        <v>2.8695637787071369E-3</v>
      </c>
      <c r="O71">
        <f>AVERAGE(M$66:M71)</f>
        <v>91.60425742467244</v>
      </c>
      <c r="Q71">
        <v>1.7702982295304539E-3</v>
      </c>
      <c r="R71">
        <v>82.408483982086182</v>
      </c>
      <c r="S71">
        <f>AVERAGE(Q$66:Q71)</f>
        <v>2.6990486270127199E-3</v>
      </c>
      <c r="T71">
        <f>AVERAGE(R$66:R71)</f>
        <v>82.504459381103516</v>
      </c>
      <c r="V71">
        <v>1.7699864692986009E-3</v>
      </c>
      <c r="W71">
        <v>84.954227924346924</v>
      </c>
      <c r="X71">
        <f>AVERAGE(V$66:V71)</f>
        <v>2.0413195403913655E-3</v>
      </c>
      <c r="Y71">
        <f>AVERAGE(W$66:W71)</f>
        <v>84.817545692125961</v>
      </c>
      <c r="AA71">
        <v>1.648359233513474E-3</v>
      </c>
      <c r="AB71">
        <v>87.018278360366821</v>
      </c>
      <c r="AC71">
        <f>AVERAGE(AA$66:AA71)</f>
        <v>2.6773225981742144E-3</v>
      </c>
      <c r="AD71">
        <f>AVERAGE(AB$66:AB71)</f>
        <v>87.172340591748551</v>
      </c>
      <c r="AE71" s="6"/>
    </row>
    <row r="72" spans="1:31" x14ac:dyDescent="0.25">
      <c r="A72">
        <v>90</v>
      </c>
      <c r="B72">
        <v>10.502075433731081</v>
      </c>
      <c r="C72">
        <f>AVERAGE(A$66:A72)</f>
        <v>113.14285714285714</v>
      </c>
      <c r="D72">
        <f>AVERAGE(B$66:B72)</f>
        <v>13.100186075483052</v>
      </c>
      <c r="E72" s="6"/>
      <c r="G72">
        <v>3.7191971205174919E-3</v>
      </c>
      <c r="H72">
        <v>91.895714998245239</v>
      </c>
      <c r="I72">
        <f>AVERAGE(G$66:G72)</f>
        <v>3.845373434679849E-3</v>
      </c>
      <c r="J72">
        <f>AVERAGE(H$66:H72)</f>
        <v>86.054418870380943</v>
      </c>
      <c r="L72">
        <v>2.2169698495417829E-3</v>
      </c>
      <c r="M72">
        <v>92.092320203781128</v>
      </c>
      <c r="N72">
        <f>AVERAGE(L$66:L72)</f>
        <v>2.7763360745406578E-3</v>
      </c>
      <c r="O72">
        <f>AVERAGE(M$66:M72)</f>
        <v>91.67398067883083</v>
      </c>
      <c r="Q72">
        <v>3.8666842738166451E-4</v>
      </c>
      <c r="R72">
        <v>82.535963535308838</v>
      </c>
      <c r="S72">
        <f>AVERAGE(Q$66:Q72)</f>
        <v>2.3687085984939976E-3</v>
      </c>
      <c r="T72">
        <f>AVERAGE(R$66:R72)</f>
        <v>82.508959974561421</v>
      </c>
      <c r="V72">
        <v>1.51073420420289E-3</v>
      </c>
      <c r="W72">
        <v>85.283949375152588</v>
      </c>
      <c r="X72">
        <f>AVERAGE(V$66:V72)</f>
        <v>1.9655216352215837E-3</v>
      </c>
      <c r="Y72">
        <f>AVERAGE(W$66:W72)</f>
        <v>84.884174789701191</v>
      </c>
      <c r="AA72">
        <v>1.807467429898679E-3</v>
      </c>
      <c r="AB72">
        <v>87.792208194732666</v>
      </c>
      <c r="AC72">
        <f>AVERAGE(AA$66:AA72)</f>
        <v>2.5530575741348521E-3</v>
      </c>
      <c r="AD72">
        <f>AVERAGE(AB$66:AB72)</f>
        <v>87.260893106460571</v>
      </c>
      <c r="AE72" s="6"/>
    </row>
    <row r="73" spans="1:31" x14ac:dyDescent="0.25">
      <c r="A73">
        <v>89</v>
      </c>
      <c r="B73">
        <v>10.18680787086487</v>
      </c>
      <c r="C73">
        <f>AVERAGE(A$66:A73)</f>
        <v>110.125</v>
      </c>
      <c r="D73">
        <f>AVERAGE(B$66:B73)</f>
        <v>12.736013799905779</v>
      </c>
      <c r="E73" s="6"/>
      <c r="G73">
        <v>4.4906027615070343E-3</v>
      </c>
      <c r="H73">
        <v>93.207952499389648</v>
      </c>
      <c r="I73">
        <f>AVERAGE(G$66:G73)</f>
        <v>3.926027100533247E-3</v>
      </c>
      <c r="J73">
        <f>AVERAGE(H$66:H73)</f>
        <v>86.948610574007034</v>
      </c>
      <c r="L73">
        <v>2.2146685514599081E-3</v>
      </c>
      <c r="M73">
        <v>86.676491022109985</v>
      </c>
      <c r="N73">
        <f>AVERAGE(L$66:L73)</f>
        <v>2.706127634155564E-3</v>
      </c>
      <c r="O73">
        <f>AVERAGE(M$66:M73)</f>
        <v>91.049294471740723</v>
      </c>
      <c r="Q73">
        <v>1.6643808921799059E-3</v>
      </c>
      <c r="R73">
        <v>82.524253606796265</v>
      </c>
      <c r="S73">
        <f>AVERAGE(Q$66:Q73)</f>
        <v>2.2806676352047361E-3</v>
      </c>
      <c r="T73">
        <f>AVERAGE(R$66:R73)</f>
        <v>82.510871678590775</v>
      </c>
      <c r="V73">
        <v>2.1939028520137072E-3</v>
      </c>
      <c r="W73">
        <v>84.585643768310547</v>
      </c>
      <c r="X73">
        <f>AVERAGE(V$66:V73)</f>
        <v>1.994069287320599E-3</v>
      </c>
      <c r="Y73">
        <f>AVERAGE(W$66:W73)</f>
        <v>84.846858412027359</v>
      </c>
      <c r="AA73">
        <v>2.5042251218110319E-3</v>
      </c>
      <c r="AB73">
        <v>86.8788001537323</v>
      </c>
      <c r="AC73">
        <f>AVERAGE(AA$66:AA73)</f>
        <v>2.5469535175943747E-3</v>
      </c>
      <c r="AD73">
        <f>AVERAGE(AB$66:AB73)</f>
        <v>87.213131487369537</v>
      </c>
      <c r="AE73" s="6"/>
    </row>
    <row r="74" spans="1:31" x14ac:dyDescent="0.25">
      <c r="A74">
        <v>92</v>
      </c>
      <c r="B74">
        <v>10.711704730987551</v>
      </c>
      <c r="C74">
        <f>AVERAGE(A$66:A74)</f>
        <v>108.11111111111111</v>
      </c>
      <c r="D74">
        <f>AVERAGE(B$66:B74)</f>
        <v>12.511090570025976</v>
      </c>
      <c r="E74" s="6"/>
      <c r="G74">
        <v>2.7839327231049542E-3</v>
      </c>
      <c r="H74">
        <v>93.639209032058716</v>
      </c>
      <c r="I74">
        <f>AVERAGE(G$66:G74)</f>
        <v>3.7991277252634368E-3</v>
      </c>
      <c r="J74">
        <f>AVERAGE(H$66:H74)</f>
        <v>87.692010402679443</v>
      </c>
      <c r="L74">
        <v>4.6571781858801842E-3</v>
      </c>
      <c r="M74">
        <v>86.395730495452881</v>
      </c>
      <c r="N74">
        <f>AVERAGE(L$66:L74)</f>
        <v>2.922911028791633E-3</v>
      </c>
      <c r="O74">
        <f>AVERAGE(M$66:M74)</f>
        <v>90.53223180770874</v>
      </c>
      <c r="Q74">
        <v>1.624577213078737E-3</v>
      </c>
      <c r="R74">
        <v>82.666399717330933</v>
      </c>
      <c r="S74">
        <f>AVERAGE(Q$66:Q74)</f>
        <v>2.2077686994129587E-3</v>
      </c>
      <c r="T74">
        <f>AVERAGE(R$66:R74)</f>
        <v>82.528152571784119</v>
      </c>
      <c r="V74">
        <v>2.818207256495953E-3</v>
      </c>
      <c r="W74">
        <v>84.251503705978394</v>
      </c>
      <c r="X74">
        <f>AVERAGE(V$66:V74)</f>
        <v>2.0856401727845273E-3</v>
      </c>
      <c r="Y74">
        <f>AVERAGE(W$66:W74)</f>
        <v>84.780707889133026</v>
      </c>
      <c r="AA74">
        <v>1.908865640871227E-3</v>
      </c>
      <c r="AB74">
        <v>87.299761056900024</v>
      </c>
      <c r="AC74">
        <f>AVERAGE(AA$66:AA74)</f>
        <v>2.4760548646251359E-3</v>
      </c>
      <c r="AD74">
        <f>AVERAGE(AB$66:AB74)</f>
        <v>87.222756995095153</v>
      </c>
      <c r="AE74" s="6"/>
    </row>
    <row r="75" spans="1:31" x14ac:dyDescent="0.25">
      <c r="A75">
        <v>113</v>
      </c>
      <c r="B75">
        <v>13.068244934082029</v>
      </c>
      <c r="C75">
        <f>AVERAGE(A$66:A75)</f>
        <v>108.6</v>
      </c>
      <c r="D75">
        <f>AVERAGE(B$66:B75)</f>
        <v>12.56680600643158</v>
      </c>
      <c r="E75" s="6"/>
      <c r="G75">
        <v>1.2840674025937911E-3</v>
      </c>
      <c r="H75">
        <v>92.19339394569397</v>
      </c>
      <c r="I75">
        <f>AVERAGE(G$66:G75)</f>
        <v>3.5476216929964722E-3</v>
      </c>
      <c r="J75">
        <f>AVERAGE(H$66:H75)</f>
        <v>88.142148756980902</v>
      </c>
      <c r="L75">
        <v>1.9522788934409621E-3</v>
      </c>
      <c r="M75">
        <v>87.393129110336304</v>
      </c>
      <c r="N75">
        <f>AVERAGE(L$66:L75)</f>
        <v>2.8258478152565656E-3</v>
      </c>
      <c r="O75">
        <f>AVERAGE(M$66:M75)</f>
        <v>90.218321537971491</v>
      </c>
      <c r="Q75">
        <v>2.1837570238858461E-3</v>
      </c>
      <c r="R75">
        <v>82.920520782470703</v>
      </c>
      <c r="S75">
        <f>AVERAGE(Q$66:Q75)</f>
        <v>2.2053675318602474E-3</v>
      </c>
      <c r="T75">
        <f>AVERAGE(R$66:R75)</f>
        <v>82.567389392852789</v>
      </c>
      <c r="V75">
        <v>2.216634806245565E-3</v>
      </c>
      <c r="W75">
        <v>84.692034482955933</v>
      </c>
      <c r="X75">
        <f>AVERAGE(V$66:V75)</f>
        <v>2.0987396361306309E-3</v>
      </c>
      <c r="Y75">
        <f>AVERAGE(W$66:W75)</f>
        <v>84.771840548515314</v>
      </c>
      <c r="AA75">
        <v>3.040172858163714E-3</v>
      </c>
      <c r="AB75">
        <v>87.524553060531616</v>
      </c>
      <c r="AC75">
        <f>AVERAGE(AA$66:AA75)</f>
        <v>2.5324666639789939E-3</v>
      </c>
      <c r="AD75">
        <f>AVERAGE(AB$66:AB75)</f>
        <v>87.252936601638794</v>
      </c>
      <c r="AE75" s="6"/>
    </row>
    <row r="76" spans="1:31" x14ac:dyDescent="0.25">
      <c r="A76">
        <v>48</v>
      </c>
      <c r="B76">
        <v>5.4958949089050293</v>
      </c>
      <c r="C76">
        <f>AVERAGE(A$66:A76)</f>
        <v>103.09090909090909</v>
      </c>
      <c r="D76">
        <f>AVERAGE(B$66:B76)</f>
        <v>11.923995906656438</v>
      </c>
      <c r="E76" s="6"/>
      <c r="G76">
        <v>6.0337637551128864E-3</v>
      </c>
      <c r="H76">
        <v>88.971701145172119</v>
      </c>
      <c r="I76">
        <f>AVERAGE(G$66:G76)</f>
        <v>3.7736346077343278E-3</v>
      </c>
      <c r="J76">
        <f>AVERAGE(H$66:H76)</f>
        <v>88.217562610452831</v>
      </c>
      <c r="L76">
        <v>1.812883769161999E-3</v>
      </c>
      <c r="M76">
        <v>88.42087459564209</v>
      </c>
      <c r="N76">
        <f>AVERAGE(L$66:L76)</f>
        <v>2.7337601747025142E-3</v>
      </c>
      <c r="O76">
        <f>AVERAGE(M$66:M76)</f>
        <v>90.05491727048701</v>
      </c>
      <c r="Q76">
        <v>1.9675516523420811E-3</v>
      </c>
      <c r="R76">
        <v>82.769454956054688</v>
      </c>
      <c r="S76">
        <f>AVERAGE(Q$66:Q76)</f>
        <v>2.1837479064495051E-3</v>
      </c>
      <c r="T76">
        <f>AVERAGE(R$66:R76)</f>
        <v>82.585758989507497</v>
      </c>
      <c r="V76">
        <v>1.6884261276572941E-3</v>
      </c>
      <c r="W76">
        <v>85.357342958450317</v>
      </c>
      <c r="X76">
        <f>AVERAGE(V$66:V76)</f>
        <v>2.0614384080876002E-3</v>
      </c>
      <c r="Y76">
        <f>AVERAGE(W$66:W76)</f>
        <v>84.825068040327594</v>
      </c>
      <c r="AA76">
        <v>8.710833266377449E-3</v>
      </c>
      <c r="AB76">
        <v>88.432851791381836</v>
      </c>
      <c r="AC76">
        <f>AVERAGE(AA$66:AA76)</f>
        <v>3.0941363551061263E-3</v>
      </c>
      <c r="AD76">
        <f>AVERAGE(AB$66:AB76)</f>
        <v>87.360201618888155</v>
      </c>
      <c r="AE76" s="6"/>
    </row>
    <row r="77" spans="1:31" x14ac:dyDescent="0.25">
      <c r="A77">
        <v>67</v>
      </c>
      <c r="B77">
        <v>7.8021924495697021</v>
      </c>
      <c r="C77">
        <f>AVERAGE(A$66:A77)</f>
        <v>100.08333333333333</v>
      </c>
      <c r="D77">
        <f>AVERAGE(B$66:B77)</f>
        <v>11.580512285232544</v>
      </c>
      <c r="E77" s="6"/>
      <c r="G77">
        <v>4.9125924706459054E-3</v>
      </c>
      <c r="H77">
        <v>88.881289958953857</v>
      </c>
      <c r="I77">
        <f>AVERAGE(G$66:G77)</f>
        <v>3.8685477629769593E-3</v>
      </c>
      <c r="J77">
        <f>AVERAGE(H$66:H77)</f>
        <v>88.272873222827911</v>
      </c>
      <c r="L77">
        <v>6.6040916135534644E-4</v>
      </c>
      <c r="M77">
        <v>90.689963579177856</v>
      </c>
      <c r="N77">
        <f>AVERAGE(L$66:L77)</f>
        <v>2.5609809235902503E-3</v>
      </c>
      <c r="O77">
        <f>AVERAGE(M$66:M77)</f>
        <v>90.107837796211243</v>
      </c>
      <c r="Q77">
        <v>7.5111016631126404E-3</v>
      </c>
      <c r="R77">
        <v>82.793170928955078</v>
      </c>
      <c r="S77">
        <f>AVERAGE(Q$66:Q77)</f>
        <v>2.6276940528380996E-3</v>
      </c>
      <c r="T77">
        <f>AVERAGE(R$66:R77)</f>
        <v>82.6030433177948</v>
      </c>
      <c r="V77">
        <v>2.0130111370235682E-3</v>
      </c>
      <c r="W77">
        <v>85.156685590744019</v>
      </c>
      <c r="X77">
        <f>AVERAGE(V$66:V77)</f>
        <v>2.0574028021655977E-3</v>
      </c>
      <c r="Y77">
        <f>AVERAGE(W$66:W77)</f>
        <v>84.852702836195633</v>
      </c>
      <c r="AA77">
        <v>2.1166724618524309E-3</v>
      </c>
      <c r="AB77">
        <v>87.326364278793335</v>
      </c>
      <c r="AC77">
        <f>AVERAGE(AA$66:AA77)</f>
        <v>3.0126810306683183E-3</v>
      </c>
      <c r="AD77">
        <f>AVERAGE(AB$66:AB77)</f>
        <v>87.357381840546921</v>
      </c>
      <c r="AE77" s="6"/>
    </row>
    <row r="78" spans="1:31" x14ac:dyDescent="0.25">
      <c r="A78">
        <v>154</v>
      </c>
      <c r="B78">
        <v>17.88825511932373</v>
      </c>
      <c r="C78">
        <f>AVERAGE(A$66:A78)</f>
        <v>104.23076923076923</v>
      </c>
      <c r="D78">
        <f>AVERAGE(B$66:B78)</f>
        <v>12.065723272470327</v>
      </c>
      <c r="E78" s="6"/>
      <c r="G78">
        <v>7.9120676964521408E-3</v>
      </c>
      <c r="H78">
        <v>88.029071807861328</v>
      </c>
      <c r="I78">
        <f>AVERAGE(G$66:G78)</f>
        <v>4.1795877578596659E-3</v>
      </c>
      <c r="J78">
        <f>AVERAGE(H$66:H78)</f>
        <v>88.254119267830475</v>
      </c>
      <c r="L78">
        <v>3.2010143622756E-3</v>
      </c>
      <c r="M78">
        <v>91.073704719543457</v>
      </c>
      <c r="N78">
        <f>AVERAGE(L$66:L78)</f>
        <v>2.610214265027585E-3</v>
      </c>
      <c r="O78">
        <f>AVERAGE(M$66:M78)</f>
        <v>90.182135251852188</v>
      </c>
      <c r="Q78">
        <v>1.520291320048273E-3</v>
      </c>
      <c r="R78">
        <v>81.732152700424194</v>
      </c>
      <c r="S78">
        <f>AVERAGE(Q$66:Q78)</f>
        <v>2.5425092272388819E-3</v>
      </c>
      <c r="T78">
        <f>AVERAGE(R$66:R78)</f>
        <v>82.536051731843216</v>
      </c>
      <c r="V78">
        <v>1.4420744264498351E-3</v>
      </c>
      <c r="W78">
        <v>84.704523086547852</v>
      </c>
      <c r="X78">
        <f>AVERAGE(V$66:V78)</f>
        <v>2.0100698501874623E-3</v>
      </c>
      <c r="Y78">
        <f>AVERAGE(W$66:W78)</f>
        <v>84.841304393915024</v>
      </c>
      <c r="AA78">
        <v>2.9400964267551899E-3</v>
      </c>
      <c r="AB78">
        <v>87.34501314163208</v>
      </c>
      <c r="AC78">
        <f>AVERAGE(AA$66:AA78)</f>
        <v>3.0070975995980776E-3</v>
      </c>
      <c r="AD78">
        <f>AVERAGE(AB$66:AB78)</f>
        <v>87.356430402168854</v>
      </c>
      <c r="AE78" s="6"/>
    </row>
    <row r="79" spans="1:31" x14ac:dyDescent="0.25">
      <c r="A79">
        <v>130</v>
      </c>
      <c r="B79">
        <v>15.171420097351071</v>
      </c>
      <c r="C79">
        <f>AVERAGE(A$66:A79)</f>
        <v>106.07142857142857</v>
      </c>
      <c r="D79">
        <f>AVERAGE(B$66:B79)</f>
        <v>12.28755875996181</v>
      </c>
      <c r="E79" s="6"/>
      <c r="G79">
        <v>2.450523199513555E-3</v>
      </c>
      <c r="H79">
        <v>86.777886867523193</v>
      </c>
      <c r="I79">
        <f>AVERAGE(G$66:G79)</f>
        <v>4.0560831465492287E-3</v>
      </c>
      <c r="J79">
        <f>AVERAGE(H$66:H79)</f>
        <v>88.148674096379963</v>
      </c>
      <c r="L79">
        <v>2.9777470044791698E-3</v>
      </c>
      <c r="M79">
        <v>89.357844829559326</v>
      </c>
      <c r="N79">
        <f>AVERAGE(L$66:L79)</f>
        <v>2.6364666035598411E-3</v>
      </c>
      <c r="O79">
        <f>AVERAGE(M$66:M79)</f>
        <v>90.123257364545552</v>
      </c>
      <c r="Q79">
        <v>4.1293492540717116E-3</v>
      </c>
      <c r="R79">
        <v>82.271771430969238</v>
      </c>
      <c r="S79">
        <f>AVERAGE(Q$66:Q79)</f>
        <v>2.6558549434412271E-3</v>
      </c>
      <c r="T79">
        <f>AVERAGE(R$66:R79)</f>
        <v>82.517174567495076</v>
      </c>
      <c r="V79">
        <v>3.5608478356152769E-3</v>
      </c>
      <c r="W79">
        <v>84.674206256866455</v>
      </c>
      <c r="X79">
        <f>AVERAGE(V$66:V79)</f>
        <v>2.120839706289449E-3</v>
      </c>
      <c r="Y79">
        <f>AVERAGE(W$66:W79)</f>
        <v>84.829368812697268</v>
      </c>
      <c r="AA79">
        <v>2.4496549740433689E-3</v>
      </c>
      <c r="AB79">
        <v>88.179781436920166</v>
      </c>
      <c r="AC79">
        <f>AVERAGE(AA$66:AA79)</f>
        <v>2.9672802692013128E-3</v>
      </c>
      <c r="AD79">
        <f>AVERAGE(AB$66:AB79)</f>
        <v>87.415241190365379</v>
      </c>
      <c r="AE79" s="6"/>
    </row>
    <row r="80" spans="1:31" x14ac:dyDescent="0.25">
      <c r="A80">
        <v>134</v>
      </c>
      <c r="B80">
        <v>15.48493814468384</v>
      </c>
      <c r="C80">
        <f>AVERAGE(A$66:A80)</f>
        <v>107.93333333333334</v>
      </c>
      <c r="D80">
        <f>AVERAGE(B$66:B80)</f>
        <v>12.500717385609944</v>
      </c>
      <c r="E80" s="6"/>
      <c r="G80">
        <v>1.9689160399138932E-3</v>
      </c>
      <c r="H80">
        <v>87.579656600952148</v>
      </c>
      <c r="I80">
        <f>AVERAGE(G$66:G80)</f>
        <v>3.91693867277354E-3</v>
      </c>
      <c r="J80">
        <f>AVERAGE(H$66:H80)</f>
        <v>88.11073959668478</v>
      </c>
      <c r="L80">
        <v>3.6752950400114059E-3</v>
      </c>
      <c r="M80">
        <v>86.800983428955078</v>
      </c>
      <c r="N80">
        <f>AVERAGE(L$66:L80)</f>
        <v>2.705721832656612E-3</v>
      </c>
      <c r="O80">
        <f>AVERAGE(M$66:M80)</f>
        <v>89.901772435506189</v>
      </c>
      <c r="Q80">
        <v>1.542986836284399E-3</v>
      </c>
      <c r="R80">
        <v>85.581375360488892</v>
      </c>
      <c r="S80">
        <f>AVERAGE(Q$66:Q80)</f>
        <v>2.5816637362974385E-3</v>
      </c>
      <c r="T80">
        <f>AVERAGE(R$66:R80)</f>
        <v>82.721454620361328</v>
      </c>
      <c r="V80">
        <v>1.885783742181957E-3</v>
      </c>
      <c r="W80">
        <v>84.882524013519287</v>
      </c>
      <c r="X80">
        <f>AVERAGE(V$66:V80)</f>
        <v>2.1051693086822829E-3</v>
      </c>
      <c r="Y80">
        <f>AVERAGE(W$66:W80)</f>
        <v>84.832912492752072</v>
      </c>
      <c r="AA80">
        <v>1.2838668189942839E-3</v>
      </c>
      <c r="AB80">
        <v>89.096524238586426</v>
      </c>
      <c r="AC80">
        <f>AVERAGE(AA$66:AA80)</f>
        <v>2.8550527058541775E-3</v>
      </c>
      <c r="AD80">
        <f>AVERAGE(AB$66:AB80)</f>
        <v>87.527326726913458</v>
      </c>
      <c r="AE80" s="6"/>
    </row>
    <row r="81" spans="1:31" x14ac:dyDescent="0.25">
      <c r="A81">
        <v>66</v>
      </c>
      <c r="B81">
        <v>7.67795729637146</v>
      </c>
      <c r="C81">
        <f>AVERAGE(A$66:A81)</f>
        <v>105.3125</v>
      </c>
      <c r="D81">
        <f>AVERAGE(B$66:B81)</f>
        <v>12.199294880032539</v>
      </c>
      <c r="E81" s="6"/>
      <c r="G81">
        <v>7.5744013302028179E-3</v>
      </c>
      <c r="H81">
        <v>87.114611387252808</v>
      </c>
      <c r="I81">
        <f>AVERAGE(G$66:G81)</f>
        <v>4.1455300888628699E-3</v>
      </c>
      <c r="J81">
        <f>AVERAGE(H$66:H81)</f>
        <v>88.048481583595276</v>
      </c>
      <c r="L81">
        <v>2.0922569092363119E-3</v>
      </c>
      <c r="M81">
        <v>88.144752979278564</v>
      </c>
      <c r="N81">
        <f>AVERAGE(L$66:L81)</f>
        <v>2.6673802749428432E-3</v>
      </c>
      <c r="O81">
        <f>AVERAGE(M$66:M81)</f>
        <v>89.791958719491959</v>
      </c>
      <c r="Q81">
        <v>3.9970497600734234E-3</v>
      </c>
      <c r="R81">
        <v>82.763403177261353</v>
      </c>
      <c r="S81">
        <f>AVERAGE(Q$66:Q81)</f>
        <v>2.6701253627834376E-3</v>
      </c>
      <c r="T81">
        <f>AVERAGE(R$66:R81)</f>
        <v>82.72407640516758</v>
      </c>
      <c r="V81">
        <v>1.4517384115606551E-3</v>
      </c>
      <c r="W81">
        <v>84.708857536315918</v>
      </c>
      <c r="X81">
        <f>AVERAGE(V$66:V81)</f>
        <v>2.064329877612181E-3</v>
      </c>
      <c r="Y81">
        <f>AVERAGE(W$66:W81)</f>
        <v>84.825159057974815</v>
      </c>
      <c r="AA81">
        <v>2.4299656506627798E-3</v>
      </c>
      <c r="AB81">
        <v>88.049525737762451</v>
      </c>
      <c r="AC81">
        <f>AVERAGE(AA$66:AA81)</f>
        <v>2.8284847649047151E-3</v>
      </c>
      <c r="AD81">
        <f>AVERAGE(AB$66:AB81)</f>
        <v>87.559964165091515</v>
      </c>
      <c r="AE81" s="6"/>
    </row>
    <row r="82" spans="1:31" x14ac:dyDescent="0.25">
      <c r="A82">
        <v>75</v>
      </c>
      <c r="B82">
        <v>8.6910488605499268</v>
      </c>
      <c r="C82">
        <f>AVERAGE(A$66:A82)</f>
        <v>103.52941176470588</v>
      </c>
      <c r="D82">
        <f>AVERAGE(B$66:B82)</f>
        <v>11.992927467121797</v>
      </c>
      <c r="E82" s="6"/>
      <c r="G82">
        <v>4.5953970402479172E-3</v>
      </c>
      <c r="H82">
        <v>88.244013786315918</v>
      </c>
      <c r="I82">
        <f>AVERAGE(G$66:G82)</f>
        <v>4.1719928507090494E-3</v>
      </c>
      <c r="J82">
        <f>AVERAGE(H$66:H82)</f>
        <v>88.059983477872962</v>
      </c>
      <c r="L82">
        <v>6.0728187672793874E-3</v>
      </c>
      <c r="M82">
        <v>90.599106073379517</v>
      </c>
      <c r="N82">
        <f>AVERAGE(L$66:L82)</f>
        <v>2.8677001862567573E-3</v>
      </c>
      <c r="O82">
        <f>AVERAGE(M$66:M82)</f>
        <v>89.839437975602991</v>
      </c>
      <c r="Q82">
        <v>2.007164061069489E-3</v>
      </c>
      <c r="R82">
        <v>82.242530584335327</v>
      </c>
      <c r="S82">
        <f>AVERAGE(Q$66:Q82)</f>
        <v>2.6311276391532052E-3</v>
      </c>
      <c r="T82">
        <f>AVERAGE(R$66:R82)</f>
        <v>82.695750180412745</v>
      </c>
      <c r="V82">
        <v>1.2214833404868839E-3</v>
      </c>
      <c r="W82">
        <v>84.450178861618042</v>
      </c>
      <c r="X82">
        <f>AVERAGE(V$66:V82)</f>
        <v>2.0147506695459873E-3</v>
      </c>
      <c r="Y82">
        <f>AVERAGE(W$66:W82)</f>
        <v>84.803101399365588</v>
      </c>
      <c r="AA82">
        <v>6.5439678728580466E-3</v>
      </c>
      <c r="AB82">
        <v>87.953616380691528</v>
      </c>
      <c r="AC82">
        <f>AVERAGE(AA$66:AA82)</f>
        <v>3.0470425947843227E-3</v>
      </c>
      <c r="AD82">
        <f>AVERAGE(AB$66:AB82)</f>
        <v>87.583120177773864</v>
      </c>
      <c r="AE82" s="6"/>
    </row>
    <row r="83" spans="1:31" x14ac:dyDescent="0.25">
      <c r="A83">
        <v>69</v>
      </c>
      <c r="B83">
        <v>7.9921102523803711</v>
      </c>
      <c r="C83">
        <f>AVERAGE(A$66:A83)</f>
        <v>101.61111111111111</v>
      </c>
      <c r="D83">
        <f>AVERAGE(B$66:B83)</f>
        <v>11.770659844080607</v>
      </c>
      <c r="E83" s="6"/>
      <c r="G83">
        <v>3.6679690238088369E-3</v>
      </c>
      <c r="H83">
        <v>86.766588449478149</v>
      </c>
      <c r="I83">
        <f>AVERAGE(G$66:G83)</f>
        <v>4.1439915269923704E-3</v>
      </c>
      <c r="J83">
        <f>AVERAGE(H$66:H83)</f>
        <v>87.9881281985177</v>
      </c>
      <c r="L83">
        <v>2.1883740555495019E-3</v>
      </c>
      <c r="M83">
        <v>90.814285516738892</v>
      </c>
      <c r="N83">
        <f>AVERAGE(L$66:L83)</f>
        <v>2.8299598456619102E-3</v>
      </c>
      <c r="O83">
        <f>AVERAGE(M$66:M83)</f>
        <v>89.893596172332764</v>
      </c>
      <c r="Q83">
        <v>1.23508193064481E-3</v>
      </c>
      <c r="R83">
        <v>82.89055347442627</v>
      </c>
      <c r="S83">
        <f>AVERAGE(Q$66:Q83)</f>
        <v>2.5535695442360723E-3</v>
      </c>
      <c r="T83">
        <f>AVERAGE(R$66:R83)</f>
        <v>82.706572585635712</v>
      </c>
      <c r="V83">
        <v>2.2240949328988791E-3</v>
      </c>
      <c r="W83">
        <v>84.019455194473267</v>
      </c>
      <c r="X83">
        <f>AVERAGE(V$66:V83)</f>
        <v>2.0263809063989255E-3</v>
      </c>
      <c r="Y83">
        <f>AVERAGE(W$66:W83)</f>
        <v>84.759565499093796</v>
      </c>
      <c r="AA83">
        <v>2.2318186238408089E-3</v>
      </c>
      <c r="AB83">
        <v>88.593270301818848</v>
      </c>
      <c r="AC83">
        <f>AVERAGE(AA$66:AA83)</f>
        <v>3.00175237417635E-3</v>
      </c>
      <c r="AD83">
        <f>AVERAGE(AB$66:AB83)</f>
        <v>87.639239629109696</v>
      </c>
      <c r="AE83" s="6"/>
    </row>
    <row r="84" spans="1:31" x14ac:dyDescent="0.25">
      <c r="A84">
        <v>81</v>
      </c>
      <c r="B84">
        <v>9.3479313850402832</v>
      </c>
      <c r="C84">
        <f>AVERAGE(A$66:A84)</f>
        <v>100.52631578947368</v>
      </c>
      <c r="D84">
        <f>AVERAGE(B$66:B84)</f>
        <v>11.643147819920591</v>
      </c>
      <c r="E84" s="6"/>
      <c r="G84">
        <v>4.5675700530409813E-3</v>
      </c>
      <c r="H84">
        <v>87.477929830551147</v>
      </c>
      <c r="I84">
        <f>AVERAGE(G$66:G84)</f>
        <v>4.1662851336265079E-3</v>
      </c>
      <c r="J84">
        <f>AVERAGE(H$66:H84)</f>
        <v>87.961275652835241</v>
      </c>
      <c r="L84">
        <v>3.5316986031830311E-3</v>
      </c>
      <c r="M84">
        <v>89.637190103530884</v>
      </c>
      <c r="N84">
        <f>AVERAGE(L$66:L84)</f>
        <v>2.866893464478811E-3</v>
      </c>
      <c r="O84">
        <f>AVERAGE(M$66:M84)</f>
        <v>89.880101116080027</v>
      </c>
      <c r="Q84">
        <v>2.4912352673709388E-3</v>
      </c>
      <c r="R84">
        <v>82.479726552963257</v>
      </c>
      <c r="S84">
        <f>AVERAGE(Q$66:Q84)</f>
        <v>2.5502887928221178E-3</v>
      </c>
      <c r="T84">
        <f>AVERAGE(R$66:R84)</f>
        <v>82.694633320758214</v>
      </c>
      <c r="V84">
        <v>2.4462556466460228E-3</v>
      </c>
      <c r="W84">
        <v>84.318711757659912</v>
      </c>
      <c r="X84">
        <f>AVERAGE(V$66:V84)</f>
        <v>2.0484795769382465E-3</v>
      </c>
      <c r="Y84">
        <f>AVERAGE(W$66:W84)</f>
        <v>84.736362670597273</v>
      </c>
      <c r="AA84">
        <v>1.506900298409164E-3</v>
      </c>
      <c r="AB84">
        <v>89.399356842041016</v>
      </c>
      <c r="AC84">
        <f>AVERAGE(AA$66:AA84)</f>
        <v>2.9230759491359719E-3</v>
      </c>
      <c r="AD84">
        <f>AVERAGE(AB$66:AB84)</f>
        <v>87.73187737715871</v>
      </c>
      <c r="AE84" s="6"/>
    </row>
    <row r="85" spans="1:31" x14ac:dyDescent="0.25">
      <c r="A85">
        <v>102</v>
      </c>
      <c r="B85">
        <v>11.916032314300541</v>
      </c>
      <c r="C85">
        <f>AVERAGE(A$66:A85)</f>
        <v>100.6</v>
      </c>
      <c r="D85">
        <f>AVERAGE(B$66:B85)</f>
        <v>11.656792044639587</v>
      </c>
      <c r="E85" s="6"/>
      <c r="G85">
        <v>4.6864412724971771E-3</v>
      </c>
      <c r="H85">
        <v>87.600355863571167</v>
      </c>
      <c r="I85">
        <f>AVERAGE(G$66:G85)</f>
        <v>4.1922929405700414E-3</v>
      </c>
      <c r="J85">
        <f>AVERAGE(H$66:H85)</f>
        <v>87.943229663372037</v>
      </c>
      <c r="L85">
        <v>1.3116614427417521E-3</v>
      </c>
      <c r="M85">
        <v>86.020069599151611</v>
      </c>
      <c r="N85">
        <f>AVERAGE(L$66:L85)</f>
        <v>2.789131863391958E-3</v>
      </c>
      <c r="O85">
        <f>AVERAGE(M$66:M85)</f>
        <v>89.687099540233618</v>
      </c>
      <c r="Q85">
        <v>2.5025228969752789E-3</v>
      </c>
      <c r="R85">
        <v>82.007243871688843</v>
      </c>
      <c r="S85">
        <f>AVERAGE(Q$66:Q85)</f>
        <v>2.5479004980297759E-3</v>
      </c>
      <c r="T85">
        <f>AVERAGE(R$66:R85)</f>
        <v>82.660263848304751</v>
      </c>
      <c r="V85">
        <v>1.9070009002462029E-3</v>
      </c>
      <c r="W85">
        <v>84.432469367980957</v>
      </c>
      <c r="X85">
        <f>AVERAGE(V$66:V85)</f>
        <v>2.0414056431036442E-3</v>
      </c>
      <c r="Y85">
        <f>AVERAGE(W$66:W85)</f>
        <v>84.721168005466467</v>
      </c>
      <c r="AA85">
        <v>1.925774733535945E-3</v>
      </c>
      <c r="AB85">
        <v>88.313477277755737</v>
      </c>
      <c r="AC85">
        <f>AVERAGE(AA$66:AA85)</f>
        <v>2.8732108883559706E-3</v>
      </c>
      <c r="AD85">
        <f>AVERAGE(AB$66:AB85)</f>
        <v>87.760957372188571</v>
      </c>
      <c r="AE85" s="6"/>
    </row>
    <row r="86" spans="1:31" x14ac:dyDescent="0.25">
      <c r="A86">
        <v>95</v>
      </c>
      <c r="B86">
        <v>11.13063549995422</v>
      </c>
      <c r="C86">
        <f>AVERAGE(A$66:A86)</f>
        <v>100.33333333333333</v>
      </c>
      <c r="D86">
        <f>AVERAGE(B$66:B86)</f>
        <v>11.631736971083141</v>
      </c>
      <c r="E86" s="6"/>
      <c r="G86">
        <v>2.6664480101317172E-3</v>
      </c>
      <c r="H86">
        <v>87.624513864517212</v>
      </c>
      <c r="I86">
        <f>AVERAGE(G$66:G86)</f>
        <v>4.1196336581682163E-3</v>
      </c>
      <c r="J86">
        <f>AVERAGE(H$66:H86)</f>
        <v>87.928052720569426</v>
      </c>
      <c r="L86">
        <v>2.138133160769939E-3</v>
      </c>
      <c r="M86">
        <v>87.170670747756958</v>
      </c>
      <c r="N86">
        <f>AVERAGE(L$66:L86)</f>
        <v>2.7581319251718619E-3</v>
      </c>
      <c r="O86">
        <f>AVERAGE(M$66:M86)</f>
        <v>89.567269597734722</v>
      </c>
      <c r="Q86">
        <v>2.0221099257469182E-3</v>
      </c>
      <c r="R86">
        <v>81.981324195861816</v>
      </c>
      <c r="S86">
        <f>AVERAGE(Q$66:Q86)</f>
        <v>2.5228628517305922E-3</v>
      </c>
      <c r="T86">
        <f>AVERAGE(R$66:R86)</f>
        <v>82.627933388664616</v>
      </c>
      <c r="V86">
        <v>4.1636531241238117E-3</v>
      </c>
      <c r="W86">
        <v>84.320099115371704</v>
      </c>
      <c r="X86">
        <f>AVERAGE(V$66:V86)</f>
        <v>2.1424650469617475E-3</v>
      </c>
      <c r="Y86">
        <f>AVERAGE(W$66:W86)</f>
        <v>84.702069486890522</v>
      </c>
      <c r="AA86">
        <v>1.5869411872699859E-3</v>
      </c>
      <c r="AB86">
        <v>88.221705913543701</v>
      </c>
      <c r="AC86">
        <f>AVERAGE(AA$66:AA86)</f>
        <v>2.8119599502090188E-3</v>
      </c>
      <c r="AD86">
        <f>AVERAGE(AB$66:AB86)</f>
        <v>87.782897778919761</v>
      </c>
      <c r="AE86" s="6"/>
    </row>
    <row r="87" spans="1:31" x14ac:dyDescent="0.25">
      <c r="A87">
        <v>123</v>
      </c>
      <c r="B87">
        <v>14.276799440383909</v>
      </c>
      <c r="C87">
        <f>AVERAGE(A$66:A87)</f>
        <v>101.36363636363636</v>
      </c>
      <c r="D87">
        <f>AVERAGE(B$66:B87)</f>
        <v>11.751967083324086</v>
      </c>
      <c r="E87" s="6"/>
      <c r="G87">
        <v>4.2883963324129581E-3</v>
      </c>
      <c r="H87">
        <v>87.528280258178711</v>
      </c>
      <c r="I87">
        <f>AVERAGE(G$66:G87)</f>
        <v>4.127304688815705E-3</v>
      </c>
      <c r="J87">
        <f>AVERAGE(H$66:H87)</f>
        <v>87.909881245006218</v>
      </c>
      <c r="L87">
        <v>4.6203308738768101E-3</v>
      </c>
      <c r="M87">
        <v>87.693610429763794</v>
      </c>
      <c r="N87">
        <f>AVERAGE(L$66:L87)</f>
        <v>2.8427773319311777E-3</v>
      </c>
      <c r="O87">
        <f>AVERAGE(M$66:M87)</f>
        <v>89.482103271917865</v>
      </c>
      <c r="Q87">
        <v>1.181646157056093E-2</v>
      </c>
      <c r="R87">
        <v>80.970232248306274</v>
      </c>
      <c r="S87">
        <f>AVERAGE(Q$66:Q87)</f>
        <v>2.9452991571319712E-3</v>
      </c>
      <c r="T87">
        <f>AVERAGE(R$66:R87)</f>
        <v>82.552583336830139</v>
      </c>
      <c r="V87">
        <v>2.4116155691444869E-3</v>
      </c>
      <c r="W87">
        <v>83.97710657119751</v>
      </c>
      <c r="X87">
        <f>AVERAGE(V$66:V87)</f>
        <v>2.1546991616064174E-3</v>
      </c>
      <c r="Y87">
        <f>AVERAGE(W$66:W87)</f>
        <v>84.669116627086296</v>
      </c>
      <c r="AA87">
        <v>2.2369127254933119E-3</v>
      </c>
      <c r="AB87">
        <v>88.442740678787231</v>
      </c>
      <c r="AC87">
        <f>AVERAGE(AA$66:AA87)</f>
        <v>2.7858214399946683E-3</v>
      </c>
      <c r="AD87">
        <f>AVERAGE(AB$66:AB87)</f>
        <v>87.812890638004646</v>
      </c>
      <c r="AE87" s="6"/>
    </row>
    <row r="88" spans="1:31" x14ac:dyDescent="0.25">
      <c r="A88">
        <v>149</v>
      </c>
      <c r="B88">
        <v>17.16478967666626</v>
      </c>
      <c r="C88">
        <f>AVERAGE(A$66:A88)</f>
        <v>103.43478260869566</v>
      </c>
      <c r="D88">
        <f>AVERAGE(B$66:B88)</f>
        <v>11.987307196078094</v>
      </c>
      <c r="E88" s="6"/>
      <c r="G88">
        <v>3.5699205473065381E-3</v>
      </c>
      <c r="H88">
        <v>87.483016967773438</v>
      </c>
      <c r="I88">
        <f>AVERAGE(G$66:G88)</f>
        <v>4.1030705957066102E-3</v>
      </c>
      <c r="J88">
        <f>AVERAGE(H$66:H88)</f>
        <v>87.891321928604796</v>
      </c>
      <c r="L88">
        <v>3.2672032248228788E-3</v>
      </c>
      <c r="M88">
        <v>90.741543292999268</v>
      </c>
      <c r="N88">
        <f>AVERAGE(L$66:L88)</f>
        <v>2.8612306316221216E-3</v>
      </c>
      <c r="O88">
        <f>AVERAGE(M$66:M88)</f>
        <v>89.536861533704013</v>
      </c>
      <c r="Q88">
        <v>4.2377226054668427E-3</v>
      </c>
      <c r="R88">
        <v>81.107152700424194</v>
      </c>
      <c r="S88">
        <f>AVERAGE(Q$66:Q88)</f>
        <v>3.0014914809726179E-3</v>
      </c>
      <c r="T88">
        <f>AVERAGE(R$66:R88)</f>
        <v>82.489738526551619</v>
      </c>
      <c r="V88">
        <v>3.07882996276021E-3</v>
      </c>
      <c r="W88">
        <v>84.11648154258728</v>
      </c>
      <c r="X88">
        <f>AVERAGE(V$66:V88)</f>
        <v>2.1948787616565824E-3</v>
      </c>
      <c r="Y88">
        <f>AVERAGE(W$66:W88)</f>
        <v>84.645089014716774</v>
      </c>
      <c r="AA88">
        <v>1.5809187898412349E-3</v>
      </c>
      <c r="AB88">
        <v>89.679814577102661</v>
      </c>
      <c r="AC88">
        <f>AVERAGE(AA$66:AA88)</f>
        <v>2.733434368248867E-3</v>
      </c>
      <c r="AD88">
        <f>AVERAGE(AB$66:AB88)</f>
        <v>87.894061244052395</v>
      </c>
      <c r="AE88" s="6"/>
    </row>
    <row r="89" spans="1:31" x14ac:dyDescent="0.25">
      <c r="A89">
        <v>70</v>
      </c>
      <c r="B89">
        <v>8.150423526763916</v>
      </c>
      <c r="C89">
        <f>AVERAGE(A$66:A89)</f>
        <v>102.04166666666667</v>
      </c>
      <c r="D89">
        <f>AVERAGE(B$66:B89)</f>
        <v>11.827437043190002</v>
      </c>
      <c r="E89" s="6"/>
      <c r="G89">
        <v>3.7524646613746881E-3</v>
      </c>
      <c r="H89">
        <v>87.193527221679688</v>
      </c>
      <c r="I89">
        <f>AVERAGE(G$66:G89)</f>
        <v>4.0884620151094469E-3</v>
      </c>
      <c r="J89">
        <f>AVERAGE(H$66:H89)</f>
        <v>87.862247149149582</v>
      </c>
      <c r="L89">
        <v>4.1601397097110748E-3</v>
      </c>
      <c r="M89">
        <v>87.652047872543335</v>
      </c>
      <c r="N89">
        <f>AVERAGE(L$66:L89)</f>
        <v>2.915351843209161E-3</v>
      </c>
      <c r="O89">
        <f>AVERAGE(M$66:M89)</f>
        <v>89.458327631155655</v>
      </c>
      <c r="Q89">
        <v>4.3157017789781094E-3</v>
      </c>
      <c r="R89">
        <v>80.988109588623047</v>
      </c>
      <c r="S89">
        <f>AVERAGE(Q$66:Q89)</f>
        <v>3.0562502433895133E-3</v>
      </c>
      <c r="T89">
        <f>AVERAGE(R$66:R89)</f>
        <v>82.427170654137925</v>
      </c>
      <c r="V89">
        <v>1.7209517536684871E-3</v>
      </c>
      <c r="W89">
        <v>84.380250692367554</v>
      </c>
      <c r="X89">
        <f>AVERAGE(V$66:V89)</f>
        <v>2.1751318029904119E-3</v>
      </c>
      <c r="Y89">
        <f>AVERAGE(W$66:W89)</f>
        <v>84.634054084618882</v>
      </c>
      <c r="AA89">
        <v>2.9419003985822201E-3</v>
      </c>
      <c r="AB89">
        <v>89.475040912628174</v>
      </c>
      <c r="AC89">
        <f>AVERAGE(AA$66:AA89)</f>
        <v>2.7421204528460899E-3</v>
      </c>
      <c r="AD89">
        <f>AVERAGE(AB$66:AB89)</f>
        <v>87.959935396909714</v>
      </c>
      <c r="AE89" s="6"/>
    </row>
    <row r="90" spans="1:31" x14ac:dyDescent="0.25">
      <c r="A90">
        <v>79</v>
      </c>
      <c r="B90">
        <v>9.2182042598724365</v>
      </c>
      <c r="C90">
        <f>AVERAGE(A$66:A90)</f>
        <v>101.12</v>
      </c>
      <c r="D90">
        <f>AVERAGE(B$66:B90)</f>
        <v>11.7230677318573</v>
      </c>
      <c r="E90" s="6"/>
      <c r="G90">
        <v>6.9149844348430634E-3</v>
      </c>
      <c r="H90">
        <v>87.442848682403564</v>
      </c>
      <c r="I90">
        <f>AVERAGE(G$66:G90)</f>
        <v>4.2015229118987918E-3</v>
      </c>
      <c r="J90">
        <f>AVERAGE(H$66:H90)</f>
        <v>87.84547121047973</v>
      </c>
      <c r="L90">
        <v>2.550544217228889E-3</v>
      </c>
      <c r="M90">
        <v>87.879712104797363</v>
      </c>
      <c r="N90">
        <f>AVERAGE(L$66:L90)</f>
        <v>2.9007595381699502E-3</v>
      </c>
      <c r="O90">
        <f>AVERAGE(M$66:M90)</f>
        <v>89.39518301010132</v>
      </c>
      <c r="Q90">
        <v>1.9568454008549452E-3</v>
      </c>
      <c r="R90">
        <v>80.849014520645142</v>
      </c>
      <c r="S90">
        <f>AVERAGE(Q$66:Q90)</f>
        <v>3.0122740496881305E-3</v>
      </c>
      <c r="T90">
        <f>AVERAGE(R$66:R90)</f>
        <v>82.364044408798222</v>
      </c>
      <c r="V90">
        <v>2.8525795787572861E-3</v>
      </c>
      <c r="W90">
        <v>84.306391477584839</v>
      </c>
      <c r="X90">
        <f>AVERAGE(V$66:V90)</f>
        <v>2.2022297140210866E-3</v>
      </c>
      <c r="Y90">
        <f>AVERAGE(W$66:W90)</f>
        <v>84.620947580337528</v>
      </c>
      <c r="AA90">
        <v>2.67446506768465E-3</v>
      </c>
      <c r="AB90">
        <v>88.75573468208313</v>
      </c>
      <c r="AC90">
        <f>AVERAGE(AA$66:AA90)</f>
        <v>2.7394142374396325E-3</v>
      </c>
      <c r="AD90">
        <f>AVERAGE(AB$66:AB90)</f>
        <v>87.991767368316644</v>
      </c>
      <c r="AE90" s="6"/>
    </row>
    <row r="91" spans="1:31" x14ac:dyDescent="0.25">
      <c r="A91">
        <v>100</v>
      </c>
      <c r="B91">
        <v>11.663548469543461</v>
      </c>
      <c r="C91">
        <f>AVERAGE(A$66:A91)</f>
        <v>101.07692307692308</v>
      </c>
      <c r="D91">
        <f>AVERAGE(B$66:B91)</f>
        <v>11.720778529460613</v>
      </c>
      <c r="E91" s="6"/>
      <c r="G91">
        <v>4.3859807774424553E-3</v>
      </c>
      <c r="H91">
        <v>89.538301467895508</v>
      </c>
      <c r="I91">
        <f>AVERAGE(G$66:G91)</f>
        <v>4.208617445188933E-3</v>
      </c>
      <c r="J91">
        <f>AVERAGE(H$66:H91)</f>
        <v>87.910580066534195</v>
      </c>
      <c r="L91">
        <v>1.180271618068218E-3</v>
      </c>
      <c r="M91">
        <v>90.891146898269653</v>
      </c>
      <c r="N91">
        <f>AVERAGE(L$66:L91)</f>
        <v>2.8345869258583453E-3</v>
      </c>
      <c r="O91">
        <f>AVERAGE(M$66:M91)</f>
        <v>89.452720082723175</v>
      </c>
      <c r="Q91">
        <v>1.6830831300467251E-3</v>
      </c>
      <c r="R91">
        <v>81.46733570098877</v>
      </c>
      <c r="S91">
        <f>AVERAGE(Q$66:Q91)</f>
        <v>2.9611513220096151E-3</v>
      </c>
      <c r="T91">
        <f>AVERAGE(R$66:R91)</f>
        <v>82.329555612344009</v>
      </c>
      <c r="V91">
        <v>2.215290442109108E-3</v>
      </c>
      <c r="W91">
        <v>84.827697992324829</v>
      </c>
      <c r="X91">
        <f>AVERAGE(V$66:V91)</f>
        <v>2.20273204971678E-3</v>
      </c>
      <c r="Y91">
        <f>AVERAGE(W$66:W91)</f>
        <v>84.628899519260116</v>
      </c>
      <c r="AA91">
        <v>1.7543815774843101E-3</v>
      </c>
      <c r="AB91">
        <v>88.486875534057617</v>
      </c>
      <c r="AC91">
        <f>AVERAGE(AA$66:AA91)</f>
        <v>2.7015283659028891E-3</v>
      </c>
      <c r="AD91">
        <f>AVERAGE(AB$66:AB91)</f>
        <v>88.010809990075913</v>
      </c>
      <c r="AE91" s="6"/>
    </row>
    <row r="92" spans="1:31" x14ac:dyDescent="0.25">
      <c r="A92">
        <v>83</v>
      </c>
      <c r="B92">
        <v>9.6233518123626709</v>
      </c>
      <c r="C92">
        <f>AVERAGE(A$66:A92)</f>
        <v>100.4074074074074</v>
      </c>
      <c r="D92">
        <f>AVERAGE(B$66:B92)</f>
        <v>11.643096058456987</v>
      </c>
      <c r="E92" s="6"/>
      <c r="G92">
        <v>9.6983937546610832E-3</v>
      </c>
      <c r="H92">
        <v>88.72194242477417</v>
      </c>
      <c r="I92">
        <f>AVERAGE(G$66:G92)</f>
        <v>4.4119424936879016E-3</v>
      </c>
      <c r="J92">
        <f>AVERAGE(H$66:H92)</f>
        <v>87.940630524246785</v>
      </c>
      <c r="L92">
        <v>2.1706805564463139E-3</v>
      </c>
      <c r="M92">
        <v>90.791027545928955</v>
      </c>
      <c r="N92">
        <f>AVERAGE(L$66:L92)</f>
        <v>2.8099978010653068E-3</v>
      </c>
      <c r="O92">
        <f>AVERAGE(M$66:M92)</f>
        <v>89.502287025804875</v>
      </c>
      <c r="Q92">
        <v>1.8502451712265611E-3</v>
      </c>
      <c r="R92">
        <v>81.124372482299805</v>
      </c>
      <c r="S92">
        <f>AVERAGE(Q$66:Q92)</f>
        <v>2.9200066497583909E-3</v>
      </c>
      <c r="T92">
        <f>AVERAGE(R$66:R92)</f>
        <v>82.284919200120143</v>
      </c>
      <c r="V92">
        <v>1.983321039006114E-3</v>
      </c>
      <c r="W92">
        <v>84.591752290725708</v>
      </c>
      <c r="X92">
        <f>AVERAGE(V$66:V92)</f>
        <v>2.1946057159867552E-3</v>
      </c>
      <c r="Y92">
        <f>AVERAGE(W$66:W92)</f>
        <v>84.627523695981054</v>
      </c>
      <c r="AA92">
        <v>2.0510428585112091E-3</v>
      </c>
      <c r="AB92">
        <v>88.556936502456665</v>
      </c>
      <c r="AC92">
        <f>AVERAGE(AA$66:AA92)</f>
        <v>2.6774363100735676E-3</v>
      </c>
      <c r="AD92">
        <f>AVERAGE(AB$66:AB92)</f>
        <v>88.031036897941874</v>
      </c>
      <c r="AE92" s="6"/>
    </row>
    <row r="93" spans="1:31" x14ac:dyDescent="0.25">
      <c r="A93">
        <v>92</v>
      </c>
      <c r="B93">
        <v>10.59892821311951</v>
      </c>
      <c r="C93">
        <f>AVERAGE(A$66:A93)</f>
        <v>100.10714285714286</v>
      </c>
      <c r="D93">
        <f>AVERAGE(B$66:B93)</f>
        <v>11.605804349694933</v>
      </c>
      <c r="E93" s="6"/>
      <c r="G93">
        <v>3.213234012946486E-3</v>
      </c>
      <c r="H93">
        <v>88.138181686401367</v>
      </c>
      <c r="I93">
        <f>AVERAGE(G$66:G93)</f>
        <v>4.3691314765185651E-3</v>
      </c>
      <c r="J93">
        <f>AVERAGE(H$66:H93)</f>
        <v>87.947685922895161</v>
      </c>
      <c r="L93">
        <v>1.970634562894702E-3</v>
      </c>
      <c r="M93">
        <v>93.654222965240479</v>
      </c>
      <c r="N93">
        <f>AVERAGE(L$66:L93)</f>
        <v>2.7800205425592139E-3</v>
      </c>
      <c r="O93">
        <f>AVERAGE(M$66:M93)</f>
        <v>89.650570452213287</v>
      </c>
      <c r="Q93">
        <v>2.6666256599128251E-3</v>
      </c>
      <c r="R93">
        <v>80.866451263427734</v>
      </c>
      <c r="S93">
        <f>AVERAGE(Q$66:Q93)</f>
        <v>2.9109573286924778E-3</v>
      </c>
      <c r="T93">
        <f>AVERAGE(R$66:R93)</f>
        <v>82.234259630952565</v>
      </c>
      <c r="V93">
        <v>3.0896726530045271E-3</v>
      </c>
      <c r="W93">
        <v>84.67853856086731</v>
      </c>
      <c r="X93">
        <f>AVERAGE(V$66:V93)</f>
        <v>2.2265723923088183E-3</v>
      </c>
      <c r="Y93">
        <f>AVERAGE(W$66:W93)</f>
        <v>84.629345655441284</v>
      </c>
      <c r="AA93">
        <v>1.7491509206593041E-3</v>
      </c>
      <c r="AB93">
        <v>89.518399477005005</v>
      </c>
      <c r="AC93">
        <f>AVERAGE(AA$66:AA93)</f>
        <v>2.6442832604516298E-3</v>
      </c>
      <c r="AD93">
        <f>AVERAGE(AB$66:AB93)</f>
        <v>88.08415699005127</v>
      </c>
      <c r="AE93" s="6"/>
    </row>
    <row r="94" spans="1:31" x14ac:dyDescent="0.25">
      <c r="A94">
        <v>153</v>
      </c>
      <c r="B94">
        <v>17.74914813041687</v>
      </c>
      <c r="C94">
        <f>AVERAGE(A$66:A94)</f>
        <v>101.93103448275862</v>
      </c>
      <c r="D94">
        <f>AVERAGE(B$66:B94)</f>
        <v>11.817643790409482</v>
      </c>
      <c r="E94" s="6"/>
      <c r="G94">
        <v>3.1098700128495689E-3</v>
      </c>
      <c r="H94">
        <v>88.767103433609009</v>
      </c>
      <c r="I94">
        <f>AVERAGE(G$66:G94)</f>
        <v>4.3257086674265309E-3</v>
      </c>
      <c r="J94">
        <f>AVERAGE(H$66:H94)</f>
        <v>87.975941699126665</v>
      </c>
      <c r="L94">
        <v>4.2840908281505108E-3</v>
      </c>
      <c r="M94">
        <v>91.668156623840332</v>
      </c>
      <c r="N94">
        <f>AVERAGE(L$66:L94)</f>
        <v>2.8318850351658105E-3</v>
      </c>
      <c r="O94">
        <f>AVERAGE(M$66:M94)</f>
        <v>89.720142389165943</v>
      </c>
      <c r="Q94">
        <v>1.7591706709936259E-3</v>
      </c>
      <c r="R94">
        <v>80.904838562011719</v>
      </c>
      <c r="S94">
        <f>AVERAGE(Q$66:Q94)</f>
        <v>2.8712405473925173E-3</v>
      </c>
      <c r="T94">
        <f>AVERAGE(R$66:R94)</f>
        <v>82.188417525127022</v>
      </c>
      <c r="V94">
        <v>2.043763175606728E-3</v>
      </c>
      <c r="W94">
        <v>84.584452629089355</v>
      </c>
      <c r="X94">
        <f>AVERAGE(V$66:V94)</f>
        <v>2.2202686262156428E-3</v>
      </c>
      <c r="Y94">
        <f>AVERAGE(W$66:W94)</f>
        <v>84.627797620049833</v>
      </c>
      <c r="AA94">
        <v>1.588418846949935E-3</v>
      </c>
      <c r="AB94">
        <v>88.737342119216919</v>
      </c>
      <c r="AC94">
        <f>AVERAGE(AA$66:AA94)</f>
        <v>2.6078741427446746E-3</v>
      </c>
      <c r="AD94">
        <f>AVERAGE(AB$66:AB94)</f>
        <v>88.106680615194918</v>
      </c>
      <c r="AE94" s="6"/>
    </row>
    <row r="95" spans="1:31" x14ac:dyDescent="0.25">
      <c r="A95">
        <v>89</v>
      </c>
      <c r="B95">
        <v>10.36781287193298</v>
      </c>
      <c r="C95">
        <f>AVERAGE(A$66:A95)</f>
        <v>101.5</v>
      </c>
      <c r="D95">
        <f>AVERAGE(B$66:B95)</f>
        <v>11.769316093126934</v>
      </c>
      <c r="E95" s="6"/>
      <c r="G95">
        <v>1.836618059314787E-3</v>
      </c>
      <c r="H95">
        <v>89.780663013458252</v>
      </c>
      <c r="I95">
        <f>AVERAGE(G$66:G95)</f>
        <v>4.2427389804894728E-3</v>
      </c>
      <c r="J95">
        <f>AVERAGE(H$66:H95)</f>
        <v>88.036099076271057</v>
      </c>
      <c r="L95">
        <v>1.449732109904289E-3</v>
      </c>
      <c r="M95">
        <v>91.404103755950928</v>
      </c>
      <c r="N95">
        <f>AVERAGE(L$66:L95)</f>
        <v>2.7858132709904265E-3</v>
      </c>
      <c r="O95">
        <f>AVERAGE(M$66:M95)</f>
        <v>89.776274434725437</v>
      </c>
      <c r="Q95">
        <v>2.3506551515310998E-3</v>
      </c>
      <c r="R95">
        <v>81.169766902923584</v>
      </c>
      <c r="S95">
        <f>AVERAGE(Q$66:Q95)</f>
        <v>2.8538877008638035E-3</v>
      </c>
      <c r="T95">
        <f>AVERAGE(R$66:R95)</f>
        <v>82.154462504386899</v>
      </c>
      <c r="V95">
        <v>2.6306856889277701E-3</v>
      </c>
      <c r="W95">
        <v>84.601875305175781</v>
      </c>
      <c r="X95">
        <f>AVERAGE(V$66:V95)</f>
        <v>2.2339491949727136E-3</v>
      </c>
      <c r="Y95">
        <f>AVERAGE(W$66:W95)</f>
        <v>84.626933542887372</v>
      </c>
      <c r="AA95">
        <v>1.4355837367475029E-2</v>
      </c>
      <c r="AB95">
        <v>88.636731386184692</v>
      </c>
      <c r="AC95">
        <f>AVERAGE(AA$66:AA95)</f>
        <v>2.9994729169023535E-3</v>
      </c>
      <c r="AD95">
        <f>AVERAGE(AB$66:AB95)</f>
        <v>88.1243489742279</v>
      </c>
      <c r="AE95" s="6"/>
    </row>
    <row r="96" spans="1:31" x14ac:dyDescent="0.25">
      <c r="A96">
        <v>88</v>
      </c>
      <c r="B96">
        <v>10.189934253692631</v>
      </c>
      <c r="C96">
        <f>AVERAGE(A$66:A96)</f>
        <v>101.06451612903226</v>
      </c>
      <c r="D96">
        <f>AVERAGE(B$66:B96)</f>
        <v>11.718368291854858</v>
      </c>
      <c r="E96" s="6"/>
      <c r="G96">
        <v>2.65918904915452E-3</v>
      </c>
      <c r="H96">
        <v>88.241657733917236</v>
      </c>
      <c r="I96">
        <f>AVERAGE(G$66:G96)</f>
        <v>4.1916567246399576E-3</v>
      </c>
      <c r="J96">
        <f>AVERAGE(H$66:H96)</f>
        <v>88.042730000711259</v>
      </c>
      <c r="L96">
        <v>5.0265314057469368E-3</v>
      </c>
      <c r="M96">
        <v>92.887404441833496</v>
      </c>
      <c r="N96">
        <f>AVERAGE(L$66:L96)</f>
        <v>2.8580945011438623E-3</v>
      </c>
      <c r="O96">
        <f>AVERAGE(M$66:M96)</f>
        <v>89.876633467212798</v>
      </c>
      <c r="Q96">
        <v>1.9410174572840331E-3</v>
      </c>
      <c r="R96">
        <v>80.946444034576416</v>
      </c>
      <c r="S96">
        <f>AVERAGE(Q$66:Q96)</f>
        <v>2.8244402736515529E-3</v>
      </c>
      <c r="T96">
        <f>AVERAGE(R$66:R96)</f>
        <v>82.115494166651075</v>
      </c>
      <c r="V96">
        <v>2.858232706785202E-3</v>
      </c>
      <c r="W96">
        <v>84.339475154876709</v>
      </c>
      <c r="X96">
        <f>AVERAGE(V$66:V96)</f>
        <v>2.2540873727731167E-3</v>
      </c>
      <c r="Y96">
        <f>AVERAGE(W$66:W96)</f>
        <v>84.617660691661214</v>
      </c>
      <c r="AA96">
        <v>1.8335810163989661E-3</v>
      </c>
      <c r="AB96">
        <v>88.815243005752563</v>
      </c>
      <c r="AC96">
        <f>AVERAGE(AA$66:AA96)</f>
        <v>2.9618635007570828E-3</v>
      </c>
      <c r="AD96">
        <f>AVERAGE(AB$66:AB96)</f>
        <v>88.146635878470633</v>
      </c>
      <c r="AE96" s="6"/>
    </row>
    <row r="97" spans="1:31" x14ac:dyDescent="0.25">
      <c r="A97">
        <v>117</v>
      </c>
      <c r="B97">
        <v>13.634785413742071</v>
      </c>
      <c r="C97">
        <f>AVERAGE(A$66:A97)</f>
        <v>101.5625</v>
      </c>
      <c r="D97">
        <f>AVERAGE(B$66:B97)</f>
        <v>11.778256326913834</v>
      </c>
      <c r="E97" s="6"/>
      <c r="G97">
        <v>7.6731354929506779E-3</v>
      </c>
      <c r="H97">
        <v>88.286744832992554</v>
      </c>
      <c r="I97">
        <f>AVERAGE(G$66:G97)</f>
        <v>4.3004529361496679E-3</v>
      </c>
      <c r="J97">
        <f>AVERAGE(H$66:H97)</f>
        <v>88.050355464220047</v>
      </c>
      <c r="L97">
        <v>3.8897627964615822E-3</v>
      </c>
      <c r="M97">
        <v>104.4409422874451</v>
      </c>
      <c r="N97">
        <f>AVERAGE(L$66:L97)</f>
        <v>2.8903341353725409E-3</v>
      </c>
      <c r="O97">
        <f>AVERAGE(M$66:M97)</f>
        <v>90.331768117845058</v>
      </c>
      <c r="Q97">
        <v>4.15556551888585E-3</v>
      </c>
      <c r="R97">
        <v>82.958667755126896</v>
      </c>
      <c r="S97">
        <f>AVERAGE(Q$66:Q97)</f>
        <v>2.8660379375651246E-3</v>
      </c>
      <c r="T97">
        <f>AVERAGE(R$66:R97)</f>
        <v>82.141843341290951</v>
      </c>
      <c r="V97">
        <v>2.5822948664426799E-3</v>
      </c>
      <c r="W97">
        <v>84.628863334655762</v>
      </c>
      <c r="X97">
        <f>AVERAGE(V$66:V97)</f>
        <v>2.2643438569502905E-3</v>
      </c>
      <c r="Y97">
        <f>AVERAGE(W$66:W97)</f>
        <v>84.618010774254799</v>
      </c>
      <c r="AA97">
        <v>1.3454441213980319E-3</v>
      </c>
      <c r="AB97">
        <v>90.500222682952881</v>
      </c>
      <c r="AC97">
        <f>AVERAGE(AA$66:AA97)</f>
        <v>2.9113503951521125E-3</v>
      </c>
      <c r="AD97">
        <f>AVERAGE(AB$66:AB97)</f>
        <v>88.220185466110706</v>
      </c>
      <c r="AE97" s="6"/>
    </row>
    <row r="98" spans="1:31" x14ac:dyDescent="0.25">
      <c r="A98">
        <v>121</v>
      </c>
      <c r="B98">
        <v>14.21857166290283</v>
      </c>
      <c r="C98">
        <f>AVERAGE(A$66:A98)</f>
        <v>102.15151515151516</v>
      </c>
      <c r="D98">
        <f>AVERAGE(B$66:B98)</f>
        <v>11.852205276489258</v>
      </c>
      <c r="E98" s="6"/>
      <c r="G98">
        <v>2.798647852614522E-3</v>
      </c>
      <c r="H98">
        <v>88.431341171264648</v>
      </c>
      <c r="I98">
        <f>AVERAGE(G$66:G98)</f>
        <v>4.2549436911940575E-3</v>
      </c>
      <c r="J98">
        <f>AVERAGE(H$66:H98)</f>
        <v>88.061900485645637</v>
      </c>
      <c r="L98">
        <v>1.683686161413789E-3</v>
      </c>
      <c r="M98">
        <v>101.3752617835999</v>
      </c>
      <c r="N98">
        <f>AVERAGE(L$66:L98)</f>
        <v>2.8537690452525785E-3</v>
      </c>
      <c r="O98">
        <f>AVERAGE(M$66:M98)</f>
        <v>90.666419441049754</v>
      </c>
      <c r="Q98">
        <v>9.3646976165473396E-4</v>
      </c>
      <c r="R98">
        <v>87.776580333709703</v>
      </c>
      <c r="S98">
        <f>AVERAGE(Q$66:Q98)</f>
        <v>2.8075661746587493E-3</v>
      </c>
      <c r="T98">
        <f>AVERAGE(R$66:R98)</f>
        <v>82.312592947121829</v>
      </c>
      <c r="V98">
        <v>2.884139539673924E-3</v>
      </c>
      <c r="W98">
        <v>84.659200191497803</v>
      </c>
      <c r="X98">
        <f>AVERAGE(V$66:V98)</f>
        <v>2.283125544305552E-3</v>
      </c>
      <c r="Y98">
        <f>AVERAGE(W$66:W98)</f>
        <v>84.61925893841368</v>
      </c>
      <c r="AA98">
        <v>2.3866766132414341E-3</v>
      </c>
      <c r="AB98">
        <v>89.576355695724487</v>
      </c>
      <c r="AC98">
        <f>AVERAGE(AA$66:AA98)</f>
        <v>2.8954511896396675E-3</v>
      </c>
      <c r="AD98">
        <f>AVERAGE(AB$66:AB98)</f>
        <v>88.261281533674762</v>
      </c>
      <c r="AE98" s="6"/>
    </row>
    <row r="99" spans="1:31" x14ac:dyDescent="0.25">
      <c r="A99">
        <v>94</v>
      </c>
      <c r="B99">
        <v>10.879397392272949</v>
      </c>
      <c r="C99">
        <f>AVERAGE(A$66:A99)</f>
        <v>101.91176470588235</v>
      </c>
      <c r="D99">
        <f>AVERAGE(B$66:B99)</f>
        <v>11.823593279894661</v>
      </c>
      <c r="E99" s="6"/>
      <c r="G99">
        <v>1.2057529762387279E-2</v>
      </c>
      <c r="H99">
        <v>88.882300138473511</v>
      </c>
      <c r="I99">
        <f>AVERAGE(G$66:G99)</f>
        <v>4.4844315168173872E-3</v>
      </c>
      <c r="J99">
        <f>AVERAGE(H$66:H99)</f>
        <v>88.086029887199402</v>
      </c>
      <c r="L99">
        <v>4.8769325949251652E-3</v>
      </c>
      <c r="M99">
        <v>99.507395267486572</v>
      </c>
      <c r="N99">
        <f>AVERAGE(L$66:L99)</f>
        <v>2.9132738555370666E-3</v>
      </c>
      <c r="O99">
        <f>AVERAGE(M$66:M99)</f>
        <v>90.926448141827308</v>
      </c>
      <c r="Q99">
        <v>2.1314586047083139E-3</v>
      </c>
      <c r="R99">
        <v>81.36984920501709</v>
      </c>
      <c r="S99">
        <f>AVERAGE(Q$66:Q99)</f>
        <v>2.7876806578955009E-3</v>
      </c>
      <c r="T99">
        <f>AVERAGE(R$66:R99)</f>
        <v>82.284865190001099</v>
      </c>
      <c r="V99">
        <v>2.511912258341908E-3</v>
      </c>
      <c r="W99">
        <v>84.654873371124268</v>
      </c>
      <c r="X99">
        <f>AVERAGE(V$66:V99)</f>
        <v>2.2898545653066214E-3</v>
      </c>
      <c r="Y99">
        <f>AVERAGE(W$66:W99)</f>
        <v>84.620306421728699</v>
      </c>
      <c r="AA99">
        <v>1.7745753284543751E-3</v>
      </c>
      <c r="AB99">
        <v>88.976522445678711</v>
      </c>
      <c r="AC99">
        <f>AVERAGE(AA$66:AA99)</f>
        <v>2.8624842525459826E-3</v>
      </c>
      <c r="AD99">
        <f>AVERAGE(AB$66:AB99)</f>
        <v>88.282318031086646</v>
      </c>
      <c r="AE99" s="6"/>
    </row>
    <row r="100" spans="1:31" x14ac:dyDescent="0.25">
      <c r="A100">
        <v>87</v>
      </c>
      <c r="B100">
        <v>10.11259436607361</v>
      </c>
      <c r="C100">
        <f>AVERAGE(A$66:A100)</f>
        <v>101.48571428571428</v>
      </c>
      <c r="D100">
        <f>AVERAGE(B$66:B100)</f>
        <v>11.77470759664263</v>
      </c>
      <c r="E100" s="6"/>
      <c r="G100">
        <v>1.534420065581799E-3</v>
      </c>
      <c r="H100">
        <v>87.753269195556641</v>
      </c>
      <c r="I100">
        <f>AVERAGE(G$66:G100)</f>
        <v>4.4001454753535138E-3</v>
      </c>
      <c r="J100">
        <f>AVERAGE(H$66:H100)</f>
        <v>88.076522438866746</v>
      </c>
      <c r="L100">
        <v>4.2096762917935848E-3</v>
      </c>
      <c r="M100">
        <v>100.7905411720276</v>
      </c>
      <c r="N100">
        <f>AVERAGE(L$66:L100)</f>
        <v>2.9503139251443955E-3</v>
      </c>
      <c r="O100">
        <f>AVERAGE(M$66:M100)</f>
        <v>91.208279371261597</v>
      </c>
      <c r="Q100">
        <v>3.6630448885262008E-3</v>
      </c>
      <c r="R100">
        <v>81.398035764694214</v>
      </c>
      <c r="S100">
        <f>AVERAGE(Q$66:Q100)</f>
        <v>2.8126910644849495E-3</v>
      </c>
      <c r="T100">
        <f>AVERAGE(R$66:R100)</f>
        <v>82.259527206420898</v>
      </c>
      <c r="V100">
        <v>3.1776779796928172E-3</v>
      </c>
      <c r="W100">
        <v>84.562152624130249</v>
      </c>
      <c r="X100">
        <f>AVERAGE(V$66:V100)</f>
        <v>2.3152209485747983E-3</v>
      </c>
      <c r="Y100">
        <f>AVERAGE(W$66:W100)</f>
        <v>84.618644884654458</v>
      </c>
      <c r="AA100">
        <v>1.919647329486907E-3</v>
      </c>
      <c r="AB100">
        <v>89.019438028335571</v>
      </c>
      <c r="AC100">
        <f>AVERAGE(AA$66:AA100)</f>
        <v>2.8355460547442946E-3</v>
      </c>
      <c r="AD100">
        <f>AVERAGE(AB$66:AB100)</f>
        <v>88.303378602436609</v>
      </c>
      <c r="AE100" s="6"/>
    </row>
    <row r="101" spans="1:31" x14ac:dyDescent="0.25">
      <c r="A101">
        <v>99</v>
      </c>
      <c r="B101">
        <v>11.478478670120239</v>
      </c>
      <c r="C101">
        <f>AVERAGE(A$66:A101)</f>
        <v>101.41666666666667</v>
      </c>
      <c r="D101">
        <f>AVERAGE(B$66:B101)</f>
        <v>11.766479015350342</v>
      </c>
      <c r="E101" s="6"/>
      <c r="G101">
        <v>6.2702987343072891E-3</v>
      </c>
      <c r="H101">
        <v>88.730116128921509</v>
      </c>
      <c r="I101">
        <f>AVERAGE(G$66:G101)</f>
        <v>4.4520941769911181E-3</v>
      </c>
      <c r="J101">
        <f>AVERAGE(H$66:H101)</f>
        <v>88.094677819146057</v>
      </c>
      <c r="L101">
        <v>7.9515669494867325E-3</v>
      </c>
      <c r="M101">
        <v>94.040253639221191</v>
      </c>
      <c r="N101">
        <f>AVERAGE(L$66:L101)</f>
        <v>3.0892376202650163E-3</v>
      </c>
      <c r="O101">
        <f>AVERAGE(M$66:M101)</f>
        <v>91.286945323149368</v>
      </c>
      <c r="Q101">
        <v>5.7272664271295071E-3</v>
      </c>
      <c r="R101">
        <v>80.372692108154297</v>
      </c>
      <c r="S101">
        <f>AVERAGE(Q$66:Q101)</f>
        <v>2.8936514912250764E-3</v>
      </c>
      <c r="T101">
        <f>AVERAGE(R$66:R101)</f>
        <v>82.20711512035794</v>
      </c>
      <c r="V101">
        <v>8.7388604879379272E-3</v>
      </c>
      <c r="W101">
        <v>84.794609069824219</v>
      </c>
      <c r="X101">
        <f>AVERAGE(V$66:V101)</f>
        <v>2.4936553802237743E-3</v>
      </c>
      <c r="Y101">
        <f>AVERAGE(W$66:W101)</f>
        <v>84.62353277868695</v>
      </c>
      <c r="AA101">
        <v>2.614607103168964E-3</v>
      </c>
      <c r="AB101">
        <v>90.247601509094238</v>
      </c>
      <c r="AC101">
        <f>AVERAGE(AA$66:AA101)</f>
        <v>2.82940886164498E-3</v>
      </c>
      <c r="AD101">
        <f>AVERAGE(AB$66:AB101)</f>
        <v>88.357384794288208</v>
      </c>
      <c r="AE101" s="6"/>
    </row>
    <row r="102" spans="1:31" x14ac:dyDescent="0.25">
      <c r="A102">
        <v>95</v>
      </c>
      <c r="B102">
        <v>11.097712755203251</v>
      </c>
      <c r="C102">
        <f>AVERAGE(A$66:A102)</f>
        <v>101.24324324324324</v>
      </c>
      <c r="D102">
        <f>AVERAGE(B$66:B102)</f>
        <v>11.748404251562583</v>
      </c>
      <c r="E102" s="6"/>
      <c r="G102">
        <v>1.081560272723436E-2</v>
      </c>
      <c r="H102">
        <v>88.472371578216553</v>
      </c>
      <c r="I102">
        <f>AVERAGE(G$66:G102)</f>
        <v>4.6240808945652604E-3</v>
      </c>
      <c r="J102">
        <f>AVERAGE(H$66:H102)</f>
        <v>88.104885758580394</v>
      </c>
      <c r="L102">
        <v>3.0411372426897292E-3</v>
      </c>
      <c r="M102">
        <v>100.75501799583439</v>
      </c>
      <c r="N102">
        <f>AVERAGE(L$66:L102)</f>
        <v>3.0879376100602786E-3</v>
      </c>
      <c r="O102">
        <f>AVERAGE(M$66:M102)</f>
        <v>91.542839179167871</v>
      </c>
      <c r="Q102">
        <v>1.760301878675818E-3</v>
      </c>
      <c r="R102">
        <v>80.268018245697021</v>
      </c>
      <c r="S102">
        <f>AVERAGE(Q$66:Q102)</f>
        <v>2.8630204206156369E-3</v>
      </c>
      <c r="T102">
        <f>AVERAGE(R$66:R102)</f>
        <v>82.154707096718454</v>
      </c>
      <c r="V102">
        <v>2.2002554032951589E-3</v>
      </c>
      <c r="W102">
        <v>84.874608993530273</v>
      </c>
      <c r="X102">
        <f>AVERAGE(V$66:V102)</f>
        <v>2.4857256511175954E-3</v>
      </c>
      <c r="Y102">
        <f>AVERAGE(W$66:W102)</f>
        <v>84.630318622331359</v>
      </c>
      <c r="AA102">
        <v>2.1403366699814801E-3</v>
      </c>
      <c r="AB102">
        <v>89.104407787322998</v>
      </c>
      <c r="AC102">
        <f>AVERAGE(AA$66:AA102)</f>
        <v>2.8107852888973176E-3</v>
      </c>
      <c r="AD102">
        <f>AVERAGE(AB$66:AB102)</f>
        <v>88.377574604910777</v>
      </c>
      <c r="AE102" s="6"/>
    </row>
    <row r="103" spans="1:31" x14ac:dyDescent="0.25">
      <c r="A103">
        <v>60</v>
      </c>
      <c r="B103">
        <v>6.8830263614654541</v>
      </c>
      <c r="C103">
        <f>AVERAGE(A$66:A103)</f>
        <v>100.15789473684211</v>
      </c>
      <c r="D103">
        <f>AVERAGE(B$66:B103)</f>
        <v>11.620367991296868</v>
      </c>
      <c r="E103" s="6"/>
      <c r="G103">
        <v>5.430612713098526E-3</v>
      </c>
      <c r="H103">
        <v>90.087797403335571</v>
      </c>
      <c r="I103">
        <f>AVERAGE(G$66:G103)</f>
        <v>4.6453054161056089E-3</v>
      </c>
      <c r="J103">
        <f>AVERAGE(H$66:H103)</f>
        <v>88.157067643968688</v>
      </c>
      <c r="L103">
        <v>2.587069291621447E-3</v>
      </c>
      <c r="M103">
        <v>108.4038622379303</v>
      </c>
      <c r="N103">
        <f>AVERAGE(L$66:L103)</f>
        <v>3.0747568648382042E-3</v>
      </c>
      <c r="O103">
        <f>AVERAGE(M$66:M103)</f>
        <v>91.986550312293204</v>
      </c>
      <c r="Q103">
        <v>4.3671545572578907E-3</v>
      </c>
      <c r="R103">
        <v>81.218923807144165</v>
      </c>
      <c r="S103">
        <f>AVERAGE(Q$66:Q103)</f>
        <v>2.9026028978956959E-3</v>
      </c>
      <c r="T103">
        <f>AVERAGE(R$66:R103)</f>
        <v>82.130081220677027</v>
      </c>
      <c r="V103">
        <v>6.8877632729709148E-3</v>
      </c>
      <c r="W103">
        <v>85.023087501525879</v>
      </c>
      <c r="X103">
        <f>AVERAGE(V$66:V103)</f>
        <v>2.6015687464295248E-3</v>
      </c>
      <c r="Y103">
        <f>AVERAGE(W$66:W103)</f>
        <v>84.640654645468061</v>
      </c>
      <c r="AA103">
        <v>2.6839659549295898E-3</v>
      </c>
      <c r="AB103">
        <v>88.713637828826904</v>
      </c>
      <c r="AC103">
        <f>AVERAGE(AA$66:AA103)</f>
        <v>2.8074479380034304E-3</v>
      </c>
      <c r="AD103">
        <f>AVERAGE(AB$66:AB103)</f>
        <v>88.386418373961192</v>
      </c>
      <c r="AE103" s="6"/>
    </row>
    <row r="104" spans="1:31" x14ac:dyDescent="0.25">
      <c r="A104">
        <v>92</v>
      </c>
      <c r="B104">
        <v>10.66504740715027</v>
      </c>
      <c r="C104">
        <f>AVERAGE(A$66:A104)</f>
        <v>99.948717948717942</v>
      </c>
      <c r="D104">
        <f>AVERAGE(B$66:B104)</f>
        <v>11.595872591703365</v>
      </c>
      <c r="E104" s="6"/>
      <c r="G104">
        <v>3.1566685065627098E-3</v>
      </c>
      <c r="H104">
        <v>89.442219018936157</v>
      </c>
      <c r="I104">
        <f>AVERAGE(G$66:G104)</f>
        <v>4.6071352389378427E-3</v>
      </c>
      <c r="J104">
        <f>AVERAGE(H$66:H104)</f>
        <v>88.190020243326828</v>
      </c>
      <c r="L104">
        <v>3.1980187632143502E-3</v>
      </c>
      <c r="M104">
        <v>103.9009850025177</v>
      </c>
      <c r="N104">
        <f>AVERAGE(L$66:L104)</f>
        <v>3.0779174263350284E-3</v>
      </c>
      <c r="O104">
        <f>AVERAGE(M$66:M104)</f>
        <v>92.292048637683578</v>
      </c>
      <c r="Q104">
        <v>1.708884839899838E-3</v>
      </c>
      <c r="R104">
        <v>80.743380546569824</v>
      </c>
      <c r="S104">
        <f>AVERAGE(Q$66:Q104)</f>
        <v>2.8719947425624691E-3</v>
      </c>
      <c r="T104">
        <f>AVERAGE(R$66:R104)</f>
        <v>82.094524793135818</v>
      </c>
      <c r="V104">
        <v>2.6598195545375351E-3</v>
      </c>
      <c r="W104">
        <v>84.36208701133728</v>
      </c>
      <c r="X104">
        <f>AVERAGE(V$66:V104)</f>
        <v>2.6030623568938328E-3</v>
      </c>
      <c r="Y104">
        <f>AVERAGE(W$66:W104)</f>
        <v>84.633511885618546</v>
      </c>
      <c r="AA104">
        <v>3.209082642570138E-3</v>
      </c>
      <c r="AB104">
        <v>88.957509279251099</v>
      </c>
      <c r="AC104">
        <f>AVERAGE(AA$66:AA104)</f>
        <v>2.8177462637615511E-3</v>
      </c>
      <c r="AD104">
        <f>AVERAGE(AB$66:AB104)</f>
        <v>88.401061730507095</v>
      </c>
      <c r="AE104" s="6"/>
    </row>
    <row r="105" spans="1:31" x14ac:dyDescent="0.25">
      <c r="A105">
        <v>69</v>
      </c>
      <c r="B105">
        <v>8.0581293106079102</v>
      </c>
      <c r="C105">
        <f>AVERAGE(A$66:A105)</f>
        <v>99.174999999999997</v>
      </c>
      <c r="D105">
        <f>AVERAGE(B$66:B105)</f>
        <v>11.507429009675979</v>
      </c>
      <c r="E105" s="6"/>
      <c r="G105">
        <v>1.507545239292085E-3</v>
      </c>
      <c r="H105">
        <v>89.731368780136108</v>
      </c>
      <c r="I105">
        <f>AVERAGE(G$66:G105)</f>
        <v>4.5296454889466988E-3</v>
      </c>
      <c r="J105">
        <f>AVERAGE(H$66:H105)</f>
        <v>88.228553956747049</v>
      </c>
      <c r="L105">
        <v>4.1170325130224228E-3</v>
      </c>
      <c r="M105">
        <v>104.0573778152466</v>
      </c>
      <c r="N105">
        <f>AVERAGE(L$66:L105)</f>
        <v>3.1038953035022131E-3</v>
      </c>
      <c r="O105">
        <f>AVERAGE(M$66:M105)</f>
        <v>92.586181867122647</v>
      </c>
      <c r="Q105">
        <v>2.4986288044601679E-3</v>
      </c>
      <c r="R105">
        <v>80.574775695800781</v>
      </c>
      <c r="S105">
        <f>AVERAGE(Q$66:Q105)</f>
        <v>2.8626605941099114E-3</v>
      </c>
      <c r="T105">
        <f>AVERAGE(R$66:R105)</f>
        <v>82.056531065702444</v>
      </c>
      <c r="V105">
        <v>2.261106157675385E-3</v>
      </c>
      <c r="W105">
        <v>84.296693086624146</v>
      </c>
      <c r="X105">
        <f>AVERAGE(V$66:V105)</f>
        <v>2.5945134519133719E-3</v>
      </c>
      <c r="Y105">
        <f>AVERAGE(W$66:W105)</f>
        <v>84.625091415643695</v>
      </c>
      <c r="AA105">
        <v>2.5227533187717199E-3</v>
      </c>
      <c r="AB105">
        <v>90.361962556838989</v>
      </c>
      <c r="AC105">
        <f>AVERAGE(AA$66:AA105)</f>
        <v>2.8103714401368054E-3</v>
      </c>
      <c r="AD105">
        <f>AVERAGE(AB$66:AB105)</f>
        <v>88.450084251165393</v>
      </c>
      <c r="AE105" s="6"/>
    </row>
    <row r="106" spans="1:31" x14ac:dyDescent="0.25">
      <c r="A106">
        <v>103</v>
      </c>
      <c r="B106">
        <v>12.0354540348053</v>
      </c>
      <c r="C106">
        <f>AVERAGE(A$66:A106)</f>
        <v>99.268292682926827</v>
      </c>
      <c r="D106">
        <f>AVERAGE(B$66:B106)</f>
        <v>11.520307668825476</v>
      </c>
      <c r="E106" s="6"/>
      <c r="G106">
        <v>6.7476890981197357E-3</v>
      </c>
      <c r="H106">
        <v>88.801787853240967</v>
      </c>
      <c r="I106">
        <f>AVERAGE(G$66:G106)</f>
        <v>4.5837441135606755E-3</v>
      </c>
      <c r="J106">
        <f>AVERAGE(H$66:H106)</f>
        <v>88.242535271295694</v>
      </c>
      <c r="L106">
        <v>3.6570425145328041E-3</v>
      </c>
      <c r="M106">
        <v>102.7479546070099</v>
      </c>
      <c r="N106">
        <f>AVERAGE(L$66:L106)</f>
        <v>3.1173866988932031E-3</v>
      </c>
      <c r="O106">
        <f>AVERAGE(M$66:M106)</f>
        <v>92.83402998272966</v>
      </c>
      <c r="Q106">
        <v>1.346102333627641E-3</v>
      </c>
      <c r="R106">
        <v>80.580581665039063</v>
      </c>
      <c r="S106">
        <f>AVERAGE(Q$66:Q106)</f>
        <v>2.8256713682444901E-3</v>
      </c>
      <c r="T106">
        <f>AVERAGE(R$66:R106)</f>
        <v>82.020532299832595</v>
      </c>
      <c r="V106">
        <v>2.9136028606444602E-3</v>
      </c>
      <c r="W106">
        <v>84.547292709350586</v>
      </c>
      <c r="X106">
        <f>AVERAGE(V$66:V106)</f>
        <v>2.6022961204190081E-3</v>
      </c>
      <c r="Y106">
        <f>AVERAGE(W$66:W106)</f>
        <v>84.623193886221912</v>
      </c>
      <c r="AA106">
        <v>1.310935127548873E-3</v>
      </c>
      <c r="AB106">
        <v>91.64032769203186</v>
      </c>
      <c r="AC106">
        <f>AVERAGE(AA$66:AA106)</f>
        <v>2.7737998227566115E-3</v>
      </c>
      <c r="AD106">
        <f>AVERAGE(AB$66:AB106)</f>
        <v>88.527895066796276</v>
      </c>
      <c r="AE106" s="6"/>
    </row>
    <row r="107" spans="1:31" x14ac:dyDescent="0.25">
      <c r="A107">
        <v>66</v>
      </c>
      <c r="B107">
        <v>7.8110611438751221</v>
      </c>
      <c r="C107">
        <f>AVERAGE(A$66:A107)</f>
        <v>98.476190476190482</v>
      </c>
      <c r="D107">
        <f>AVERAGE(B$66:B107)</f>
        <v>11.431992275374276</v>
      </c>
      <c r="E107" s="6"/>
      <c r="G107">
        <v>2.0841741934418678E-3</v>
      </c>
      <c r="H107">
        <v>89.388700723648071</v>
      </c>
      <c r="I107">
        <f>AVERAGE(G$66:G107)</f>
        <v>4.5242305440340372E-3</v>
      </c>
      <c r="J107">
        <f>AVERAGE(H$66:H107)</f>
        <v>88.269824924923128</v>
      </c>
      <c r="L107">
        <v>4.3746894225478172E-3</v>
      </c>
      <c r="M107">
        <v>107.6489109992981</v>
      </c>
      <c r="N107">
        <f>AVERAGE(L$66:L107)</f>
        <v>3.1473224780278371E-3</v>
      </c>
      <c r="O107">
        <f>AVERAGE(M$66:M107)</f>
        <v>93.186765245028909</v>
      </c>
      <c r="Q107">
        <v>1.657661516219378E-3</v>
      </c>
      <c r="R107">
        <v>80.307521104812622</v>
      </c>
      <c r="S107">
        <f>AVERAGE(Q$66:Q107)</f>
        <v>2.7978616098629401E-3</v>
      </c>
      <c r="T107">
        <f>AVERAGE(R$66:R107)</f>
        <v>81.979746318998792</v>
      </c>
      <c r="V107">
        <v>3.7277624942362309E-3</v>
      </c>
      <c r="W107">
        <v>85.635828971862793</v>
      </c>
      <c r="X107">
        <f>AVERAGE(V$66:V107)</f>
        <v>2.6290929388432275E-3</v>
      </c>
      <c r="Y107">
        <f>AVERAGE(W$66:W107)</f>
        <v>84.647304245403831</v>
      </c>
      <c r="AA107">
        <v>1.3870614347979431E-3</v>
      </c>
      <c r="AB107">
        <v>89.200525283813477</v>
      </c>
      <c r="AC107">
        <f>AVERAGE(AA$66:AA107)</f>
        <v>2.7407822420909291E-3</v>
      </c>
      <c r="AD107">
        <f>AVERAGE(AB$66:AB107)</f>
        <v>88.543910071963353</v>
      </c>
      <c r="AE107" s="6"/>
    </row>
    <row r="108" spans="1:31" x14ac:dyDescent="0.25">
      <c r="A108">
        <v>94</v>
      </c>
      <c r="B108">
        <v>10.93968033790588</v>
      </c>
      <c r="C108">
        <f>AVERAGE(A$66:A108)</f>
        <v>98.372093023255815</v>
      </c>
      <c r="D108">
        <f>AVERAGE(B$66:B108)</f>
        <v>11.42054316054943</v>
      </c>
      <c r="E108" s="6"/>
      <c r="G108">
        <v>3.6439439281821251E-3</v>
      </c>
      <c r="H108">
        <v>89.314930200576782</v>
      </c>
      <c r="I108">
        <f>AVERAGE(G$66:G108)</f>
        <v>4.5037587622700388E-3</v>
      </c>
      <c r="J108">
        <f>AVERAGE(H$66:H108)</f>
        <v>88.294129698775535</v>
      </c>
      <c r="L108">
        <v>1.939353649504483E-3</v>
      </c>
      <c r="M108">
        <v>91.797269821166992</v>
      </c>
      <c r="N108">
        <f>AVERAGE(L$66:L108)</f>
        <v>3.1192301796900846E-3</v>
      </c>
      <c r="O108">
        <f>AVERAGE(M$66:M108)</f>
        <v>93.154451397962347</v>
      </c>
      <c r="Q108">
        <v>1.8710753647610549E-3</v>
      </c>
      <c r="R108">
        <v>80.591039180755615</v>
      </c>
      <c r="S108">
        <f>AVERAGE(Q$66:Q108)</f>
        <v>2.7763084413721982E-3</v>
      </c>
      <c r="T108">
        <f>AVERAGE(R$66:R108)</f>
        <v>81.94745080415592</v>
      </c>
      <c r="V108">
        <v>1.3460750924423339E-3</v>
      </c>
      <c r="W108">
        <v>85.080217123031616</v>
      </c>
      <c r="X108">
        <f>AVERAGE(V$66:V108)</f>
        <v>2.599255314508323E-3</v>
      </c>
      <c r="Y108">
        <f>AVERAGE(W$66:W108)</f>
        <v>84.65737198674401</v>
      </c>
      <c r="AA108">
        <v>2.3928978480398651E-3</v>
      </c>
      <c r="AB108">
        <v>89.256748914718628</v>
      </c>
      <c r="AC108">
        <f>AVERAGE(AA$66:AA108)</f>
        <v>2.7326919073455557E-3</v>
      </c>
      <c r="AD108">
        <f>AVERAGE(AB$66:AB108)</f>
        <v>88.560487719469293</v>
      </c>
      <c r="AE108" s="6"/>
    </row>
    <row r="109" spans="1:31" x14ac:dyDescent="0.25">
      <c r="A109">
        <v>82</v>
      </c>
      <c r="B109">
        <v>9.5475060939788818</v>
      </c>
      <c r="C109">
        <f>AVERAGE(A$66:A109)</f>
        <v>98</v>
      </c>
      <c r="D109">
        <f>AVERAGE(B$66:B109)</f>
        <v>11.37797413630919</v>
      </c>
      <c r="E109" s="6"/>
      <c r="G109">
        <v>1.957709901034832E-3</v>
      </c>
      <c r="H109">
        <v>85.267701625823975</v>
      </c>
      <c r="I109">
        <f>AVERAGE(G$66:G109)</f>
        <v>4.4458940154237844E-3</v>
      </c>
      <c r="J109">
        <f>AVERAGE(H$66:H109)</f>
        <v>88.225347242572084</v>
      </c>
      <c r="L109">
        <v>3.1938168685883279E-3</v>
      </c>
      <c r="M109">
        <v>93.894380331039429</v>
      </c>
      <c r="N109">
        <f>AVERAGE(L$66:L109)</f>
        <v>3.120925331710499E-3</v>
      </c>
      <c r="O109">
        <f>AVERAGE(M$66:M109)</f>
        <v>93.171267964623198</v>
      </c>
      <c r="Q109">
        <v>2.7903614100068812E-3</v>
      </c>
      <c r="R109">
        <v>80.695707082748413</v>
      </c>
      <c r="S109">
        <f>AVERAGE(Q$66:Q109)</f>
        <v>2.7766278270229868E-3</v>
      </c>
      <c r="T109">
        <f>AVERAGE(R$66:R109)</f>
        <v>81.919002083214849</v>
      </c>
      <c r="V109">
        <v>1.9576225895434618E-3</v>
      </c>
      <c r="W109">
        <v>85.295596837997437</v>
      </c>
      <c r="X109">
        <f>AVERAGE(V$66:V109)</f>
        <v>2.5846727525773035E-3</v>
      </c>
      <c r="Y109">
        <f>AVERAGE(W$66:W109)</f>
        <v>84.671877096999779</v>
      </c>
      <c r="AA109">
        <v>2.5939340703189369E-3</v>
      </c>
      <c r="AB109">
        <v>90.010567665100098</v>
      </c>
      <c r="AC109">
        <f>AVERAGE(AA$66:AA109)</f>
        <v>2.7295383201404052E-3</v>
      </c>
      <c r="AD109">
        <f>AVERAGE(AB$66:AB109)</f>
        <v>88.59344408186999</v>
      </c>
      <c r="AE109" s="6"/>
    </row>
    <row r="110" spans="1:31" x14ac:dyDescent="0.25">
      <c r="A110">
        <v>69</v>
      </c>
      <c r="B110">
        <v>8.0189816951751709</v>
      </c>
      <c r="C110">
        <f>AVERAGE(A$66:A110)</f>
        <v>97.355555555555554</v>
      </c>
      <c r="D110">
        <f>AVERAGE(B$66:B110)</f>
        <v>11.303329859839545</v>
      </c>
      <c r="E110" s="6"/>
      <c r="G110">
        <v>4.2202458716928959E-3</v>
      </c>
      <c r="H110">
        <v>80.839277029037476</v>
      </c>
      <c r="I110">
        <f>AVERAGE(G$66:G110)</f>
        <v>4.4408796122297643E-3</v>
      </c>
      <c r="J110">
        <f>AVERAGE(H$66:H110)</f>
        <v>88.061212348937985</v>
      </c>
      <c r="L110">
        <v>3.698665183037519E-3</v>
      </c>
      <c r="M110">
        <v>99.630614280700684</v>
      </c>
      <c r="N110">
        <f>AVERAGE(L$66:L110)</f>
        <v>3.1337639950733218E-3</v>
      </c>
      <c r="O110">
        <f>AVERAGE(M$66:M110)</f>
        <v>93.314808993869363</v>
      </c>
      <c r="Q110">
        <v>5.1196794956922531E-3</v>
      </c>
      <c r="R110">
        <v>80.77276086807251</v>
      </c>
      <c r="S110">
        <f>AVERAGE(Q$66:Q110)</f>
        <v>2.8286956418823038E-3</v>
      </c>
      <c r="T110">
        <f>AVERAGE(R$66:R110)</f>
        <v>81.893530056211688</v>
      </c>
      <c r="V110">
        <v>4.0902374312281609E-3</v>
      </c>
      <c r="W110">
        <v>85.234203100204468</v>
      </c>
      <c r="X110">
        <f>AVERAGE(V$66:V110)</f>
        <v>2.6181297454362113E-3</v>
      </c>
      <c r="Y110">
        <f>AVERAGE(W$66:W110)</f>
        <v>84.684373230404319</v>
      </c>
      <c r="AA110">
        <v>1.812541391700506E-3</v>
      </c>
      <c r="AB110">
        <v>89.245854616165161</v>
      </c>
      <c r="AC110">
        <f>AVERAGE(AA$66:AA110)</f>
        <v>2.7091606106195184E-3</v>
      </c>
      <c r="AD110">
        <f>AVERAGE(AB$66:AB110)</f>
        <v>88.607942093743219</v>
      </c>
      <c r="AE110" s="6"/>
    </row>
    <row r="111" spans="1:31" x14ac:dyDescent="0.25">
      <c r="A111">
        <v>94</v>
      </c>
      <c r="B111">
        <v>11.04770302772522</v>
      </c>
      <c r="C111">
        <f>AVERAGE(A$66:A111)</f>
        <v>97.282608695652172</v>
      </c>
      <c r="D111">
        <f>AVERAGE(B$66:B111)</f>
        <v>11.297772754793582</v>
      </c>
      <c r="E111" s="6"/>
      <c r="G111">
        <v>1.9074156880378721E-3</v>
      </c>
      <c r="H111">
        <v>81.340171098709106</v>
      </c>
      <c r="I111">
        <f>AVERAGE(G$66:G111)</f>
        <v>4.3858043095299408E-3</v>
      </c>
      <c r="J111">
        <f>AVERAGE(H$66:H111)</f>
        <v>87.915102756541714</v>
      </c>
      <c r="L111">
        <v>2.103030681610107E-3</v>
      </c>
      <c r="M111">
        <v>104.5014061927795</v>
      </c>
      <c r="N111">
        <f>AVERAGE(L$66:L111)</f>
        <v>3.1113567491284693E-3</v>
      </c>
      <c r="O111">
        <f>AVERAGE(M$66:M111)</f>
        <v>93.557995889497846</v>
      </c>
      <c r="Q111">
        <v>3.484528511762619E-3</v>
      </c>
      <c r="R111">
        <v>80.958218336105347</v>
      </c>
      <c r="S111">
        <f>AVERAGE(Q$66:Q111)</f>
        <v>2.8429528781840495E-3</v>
      </c>
      <c r="T111">
        <f>AVERAGE(R$66:R111)</f>
        <v>81.873197192731112</v>
      </c>
      <c r="V111">
        <v>3.648225916549563E-3</v>
      </c>
      <c r="W111">
        <v>84.84384298324585</v>
      </c>
      <c r="X111">
        <f>AVERAGE(V$66:V111)</f>
        <v>2.6405231404604147E-3</v>
      </c>
      <c r="Y111">
        <f>AVERAGE(W$66:W111)</f>
        <v>84.687839964161753</v>
      </c>
      <c r="AA111">
        <v>2.6232425589114432E-3</v>
      </c>
      <c r="AB111">
        <v>88.985983610153198</v>
      </c>
      <c r="AC111">
        <f>AVERAGE(AA$66:AA111)</f>
        <v>2.707292826886734E-3</v>
      </c>
      <c r="AD111">
        <f>AVERAGE(AB$66:AB111)</f>
        <v>88.616160387578219</v>
      </c>
      <c r="AE111" s="6"/>
    </row>
    <row r="112" spans="1:31" x14ac:dyDescent="0.25">
      <c r="A112">
        <v>137</v>
      </c>
      <c r="B112">
        <v>15.921874761581419</v>
      </c>
      <c r="C112">
        <f>AVERAGE(A$66:A112)</f>
        <v>98.127659574468083</v>
      </c>
      <c r="D112">
        <f>AVERAGE(B$66:B112)</f>
        <v>11.396157903874174</v>
      </c>
      <c r="E112" s="6"/>
      <c r="G112">
        <v>2.187204547226429E-3</v>
      </c>
      <c r="H112">
        <v>81.483330488204956</v>
      </c>
      <c r="I112">
        <f>AVERAGE(G$66:G112)</f>
        <v>4.3390255911830572E-3</v>
      </c>
      <c r="J112">
        <f>AVERAGE(H$66:H112)</f>
        <v>87.778256538066458</v>
      </c>
      <c r="L112">
        <v>2.4569025263190269E-3</v>
      </c>
      <c r="M112">
        <v>100.0293509960175</v>
      </c>
      <c r="N112">
        <f>AVERAGE(L$66:L112)</f>
        <v>3.0974321911963537E-3</v>
      </c>
      <c r="O112">
        <f>AVERAGE(M$66:M112)</f>
        <v>93.695684296019536</v>
      </c>
      <c r="Q112">
        <v>2.9691625386476521E-3</v>
      </c>
      <c r="R112">
        <v>81.22529673576355</v>
      </c>
      <c r="S112">
        <f>AVERAGE(Q$66:Q112)</f>
        <v>2.8456381901088073E-3</v>
      </c>
      <c r="T112">
        <f>AVERAGE(R$66:R112)</f>
        <v>81.859412076625418</v>
      </c>
      <c r="V112">
        <v>1.604518853127956E-3</v>
      </c>
      <c r="W112">
        <v>84.580713272094727</v>
      </c>
      <c r="X112">
        <f>AVERAGE(V$66:V112)</f>
        <v>2.6184804960490858E-3</v>
      </c>
      <c r="Y112">
        <f>AVERAGE(W$66:W112)</f>
        <v>84.685560672841177</v>
      </c>
      <c r="AA112">
        <v>1.8464766908437009E-3</v>
      </c>
      <c r="AB112">
        <v>89.443446159362793</v>
      </c>
      <c r="AC112">
        <f>AVERAGE(AA$66:AA112)</f>
        <v>2.6889775899496485E-3</v>
      </c>
      <c r="AD112">
        <f>AVERAGE(AB$66:AB112)</f>
        <v>88.633762212509808</v>
      </c>
      <c r="AE112" s="6"/>
    </row>
    <row r="113" spans="1:31" x14ac:dyDescent="0.25">
      <c r="A113">
        <v>111</v>
      </c>
      <c r="B113">
        <v>12.938197612762449</v>
      </c>
      <c r="C113">
        <f>AVERAGE(A$66:A113)</f>
        <v>98.395833333333329</v>
      </c>
      <c r="D113">
        <f>AVERAGE(B$66:B113)</f>
        <v>11.428283731142679</v>
      </c>
      <c r="E113" s="6"/>
      <c r="G113">
        <v>1.2635486200451851E-3</v>
      </c>
      <c r="H113">
        <v>82.130967378616333</v>
      </c>
      <c r="I113">
        <f>AVERAGE(G$66:G113)</f>
        <v>4.2749531542843515E-3</v>
      </c>
      <c r="J113">
        <f>AVERAGE(H$66:H113)</f>
        <v>87.660604680577919</v>
      </c>
      <c r="L113">
        <v>3.5694560501724482E-3</v>
      </c>
      <c r="M113">
        <v>104.1945209503174</v>
      </c>
      <c r="N113">
        <f>AVERAGE(L$66:L113)</f>
        <v>3.107266021591689E-3</v>
      </c>
      <c r="O113">
        <f>AVERAGE(M$66:M113)</f>
        <v>93.914410059650734</v>
      </c>
      <c r="Q113">
        <v>2.6054037734866138E-3</v>
      </c>
      <c r="R113">
        <v>82.202549934387207</v>
      </c>
      <c r="S113">
        <f>AVERAGE(Q$66:Q113)</f>
        <v>2.840633306429178E-3</v>
      </c>
      <c r="T113">
        <f>AVERAGE(R$66:R113)</f>
        <v>81.86656078199546</v>
      </c>
      <c r="V113">
        <v>4.9735335633158684E-3</v>
      </c>
      <c r="W113">
        <v>84.107798099517822</v>
      </c>
      <c r="X113">
        <f>AVERAGE(V$66:V113)</f>
        <v>2.6675441016171439E-3</v>
      </c>
      <c r="Y113">
        <f>AVERAGE(W$66:W113)</f>
        <v>84.673523952563599</v>
      </c>
      <c r="AA113">
        <v>3.779237624257803E-3</v>
      </c>
      <c r="AB113">
        <v>90.117469787597656</v>
      </c>
      <c r="AC113">
        <f>AVERAGE(AA$66:AA113)</f>
        <v>2.7116913406644017E-3</v>
      </c>
      <c r="AD113">
        <f>AVERAGE(AB$66:AB113)</f>
        <v>88.664672786990806</v>
      </c>
      <c r="AE113" s="6"/>
    </row>
    <row r="114" spans="1:31" x14ac:dyDescent="0.25">
      <c r="A114">
        <v>62</v>
      </c>
      <c r="B114">
        <v>7.2060234546661377</v>
      </c>
      <c r="C114">
        <f>AVERAGE(A$66:A114)</f>
        <v>97.65306122448979</v>
      </c>
      <c r="D114">
        <f>AVERAGE(B$66:B114)</f>
        <v>11.342115154071729</v>
      </c>
      <c r="E114" s="6"/>
      <c r="G114">
        <v>2.5656204670667648E-3</v>
      </c>
      <c r="H114">
        <v>82.344022274017334</v>
      </c>
      <c r="I114">
        <f>AVERAGE(G$66:G114)</f>
        <v>4.2400688137288912E-3</v>
      </c>
      <c r="J114">
        <f>AVERAGE(H$66:H114)</f>
        <v>87.552102998811378</v>
      </c>
      <c r="L114">
        <v>3.89596656896174E-3</v>
      </c>
      <c r="M114">
        <v>102.5702083110809</v>
      </c>
      <c r="N114">
        <f>AVERAGE(L$66:L114)</f>
        <v>3.1233619511298531E-3</v>
      </c>
      <c r="O114">
        <f>AVERAGE(M$66:M114)</f>
        <v>94.091059003557476</v>
      </c>
      <c r="Q114">
        <v>2.988729160279036E-3</v>
      </c>
      <c r="R114">
        <v>80.976962566375732</v>
      </c>
      <c r="S114">
        <f>AVERAGE(Q$66:Q115)</f>
        <v>2.8399624128360302E-3</v>
      </c>
      <c r="T114">
        <f>AVERAGE(R$66:R115)</f>
        <v>81.958419480323798</v>
      </c>
      <c r="V114">
        <v>1.3868802925571799E-3</v>
      </c>
      <c r="W114">
        <v>84.425323486328125</v>
      </c>
      <c r="X114">
        <f>AVERAGE(V$66:V115)</f>
        <v>2.644970049150288E-3</v>
      </c>
      <c r="Y114">
        <f>AVERAGE(W$66:W115)</f>
        <v>84.783391232490544</v>
      </c>
      <c r="AA114">
        <v>2.7647269889712329E-3</v>
      </c>
      <c r="AB114">
        <v>90.675560235977173</v>
      </c>
      <c r="AC114">
        <f>AVERAGE(AA$66:AA114)</f>
        <v>2.712773700833929E-3</v>
      </c>
      <c r="AD114">
        <f>AVERAGE(AB$66:AB114)</f>
        <v>88.70571130635787</v>
      </c>
      <c r="AE114" s="6"/>
    </row>
    <row r="115" spans="1:31" x14ac:dyDescent="0.25">
      <c r="A115">
        <v>109</v>
      </c>
      <c r="B115">
        <v>12.617391109466549</v>
      </c>
      <c r="C115">
        <f>AVERAGE(A$66:A115)</f>
        <v>97.88</v>
      </c>
      <c r="D115">
        <f>AVERAGE(B$66:B115)</f>
        <v>11.367620673179626</v>
      </c>
      <c r="E115" s="6"/>
      <c r="G115">
        <v>8.571406826376915E-3</v>
      </c>
      <c r="H115">
        <v>92.993953704833984</v>
      </c>
      <c r="I115">
        <f>AVERAGE(G$66:G115)</f>
        <v>4.326695573981851E-3</v>
      </c>
      <c r="J115">
        <f>AVERAGE(H$66:H115)</f>
        <v>87.660940012931817</v>
      </c>
      <c r="L115">
        <v>2.1840848494321108E-3</v>
      </c>
      <c r="M115">
        <v>103.8347091674805</v>
      </c>
      <c r="N115">
        <f>AVERAGE(L$66:L115)</f>
        <v>3.1045764090958982E-3</v>
      </c>
      <c r="O115">
        <f>AVERAGE(M$66:M115)</f>
        <v>94.285932006835935</v>
      </c>
      <c r="Q115">
        <v>2.6589927729219198E-3</v>
      </c>
      <c r="R115">
        <v>87.349093914031897</v>
      </c>
      <c r="S115">
        <f>AVERAGE(Q$66:Q115)</f>
        <v>2.8399624128360302E-3</v>
      </c>
      <c r="T115">
        <f>AVERAGE(R$66:R115)</f>
        <v>81.958419480323798</v>
      </c>
      <c r="V115">
        <v>2.8195052873343229E-3</v>
      </c>
      <c r="W115">
        <v>90.415088415145874</v>
      </c>
      <c r="X115">
        <f>AVERAGE(V$66:V115)</f>
        <v>2.644970049150288E-3</v>
      </c>
      <c r="Y115">
        <f>AVERAGE(W$66:W115)</f>
        <v>84.783391232490544</v>
      </c>
      <c r="AA115">
        <v>1.841890509240329E-3</v>
      </c>
      <c r="AB115">
        <v>89.640425205230713</v>
      </c>
      <c r="AC115">
        <f>AVERAGE(AA$66:AA115)</f>
        <v>2.6953560370020567E-3</v>
      </c>
      <c r="AD115">
        <f>AVERAGE(AB$66:AB115)</f>
        <v>88.724405584335329</v>
      </c>
      <c r="AE115" s="6"/>
    </row>
    <row r="116" spans="1:31" x14ac:dyDescent="0.25">
      <c r="E116" s="6"/>
      <c r="AE116" s="6"/>
    </row>
    <row r="117" spans="1:31" x14ac:dyDescent="0.25">
      <c r="E117" s="6"/>
      <c r="AE117" s="6"/>
    </row>
    <row r="118" spans="1:31" x14ac:dyDescent="0.25">
      <c r="A118" t="s">
        <v>11</v>
      </c>
      <c r="B118" t="s">
        <v>8</v>
      </c>
      <c r="C118" t="s">
        <v>7</v>
      </c>
      <c r="E118" s="6"/>
      <c r="G118" t="s">
        <v>11</v>
      </c>
      <c r="H118" t="s">
        <v>8</v>
      </c>
      <c r="I118" t="s">
        <v>7</v>
      </c>
      <c r="L118" t="s">
        <v>11</v>
      </c>
      <c r="M118" t="s">
        <v>8</v>
      </c>
      <c r="N118" t="s">
        <v>7</v>
      </c>
      <c r="Q118" t="s">
        <v>11</v>
      </c>
      <c r="R118" t="s">
        <v>8</v>
      </c>
      <c r="S118" t="s">
        <v>7</v>
      </c>
      <c r="V118" t="s">
        <v>11</v>
      </c>
      <c r="W118" t="s">
        <v>8</v>
      </c>
      <c r="X118" t="s">
        <v>7</v>
      </c>
      <c r="AA118" t="s">
        <v>11</v>
      </c>
      <c r="AB118" t="s">
        <v>8</v>
      </c>
      <c r="AC118" t="s">
        <v>7</v>
      </c>
      <c r="AE118" s="6"/>
    </row>
    <row r="119" spans="1:31" x14ac:dyDescent="0.25">
      <c r="A119" t="s">
        <v>13</v>
      </c>
      <c r="B119" s="3">
        <f>AVERAGE(A66:A115)</f>
        <v>97.88</v>
      </c>
      <c r="C119" s="3">
        <f>AVERAGE(B66:B115)</f>
        <v>11.367620673179626</v>
      </c>
      <c r="E119" s="6"/>
      <c r="G119" t="s">
        <v>13</v>
      </c>
      <c r="H119" s="3">
        <f>AVERAGE(G66:G115)</f>
        <v>4.326695573981851E-3</v>
      </c>
      <c r="I119" s="3">
        <f>AVERAGE(H66:H115)</f>
        <v>87.660940012931817</v>
      </c>
      <c r="L119" t="s">
        <v>13</v>
      </c>
      <c r="M119" s="3">
        <f>AVERAGE(L66:L115)</f>
        <v>3.1045764090958982E-3</v>
      </c>
      <c r="N119" s="3">
        <f>AVERAGE(M66:M115)</f>
        <v>94.285932006835935</v>
      </c>
      <c r="Q119" t="s">
        <v>13</v>
      </c>
      <c r="R119" s="3">
        <f>AVERAGE(Q65:Q115)</f>
        <v>2.8399624128360302E-3</v>
      </c>
      <c r="S119" s="3">
        <f>AVERAGE(R65:R115)</f>
        <v>81.958419480323798</v>
      </c>
      <c r="V119" t="s">
        <v>13</v>
      </c>
      <c r="W119" s="3">
        <f>AVERAGE(V65:V115)</f>
        <v>2.644970049150288E-3</v>
      </c>
      <c r="X119" s="3">
        <f>AVERAGE(W65:W115)</f>
        <v>84.783391232490544</v>
      </c>
      <c r="AA119" t="s">
        <v>13</v>
      </c>
      <c r="AB119" s="3">
        <f>AVERAGE(AA65:AA115)</f>
        <v>2.6953560370020567E-3</v>
      </c>
      <c r="AC119" s="3">
        <f>AVERAGE(AB65:AB115)</f>
        <v>88.724405584335329</v>
      </c>
      <c r="AE119" s="6"/>
    </row>
    <row r="120" spans="1:31" x14ac:dyDescent="0.25">
      <c r="A120" t="s">
        <v>14</v>
      </c>
      <c r="B120">
        <f>MAX(A66:A115)</f>
        <v>154</v>
      </c>
      <c r="C120">
        <f>MAX(B66:B115)</f>
        <v>17.88825511932373</v>
      </c>
      <c r="E120" s="6"/>
      <c r="G120" t="s">
        <v>14</v>
      </c>
      <c r="H120">
        <f>MAX(G66:G115)</f>
        <v>1.2057529762387279E-2</v>
      </c>
      <c r="I120">
        <f>MAX(H66:H115)</f>
        <v>95.744958877563477</v>
      </c>
      <c r="L120" t="s">
        <v>14</v>
      </c>
      <c r="M120">
        <f>MAX(L66:L115)</f>
        <v>7.9515669494867325E-3</v>
      </c>
      <c r="N120">
        <f>MAX(M66:M115)</f>
        <v>108.4038622379303</v>
      </c>
      <c r="Q120" t="s">
        <v>14</v>
      </c>
      <c r="R120">
        <f>MAX(Q65:Q115)</f>
        <v>1.181646157056093E-2</v>
      </c>
      <c r="S120">
        <f>MAX(R65:R115)</f>
        <v>87.776580333709703</v>
      </c>
      <c r="V120" t="s">
        <v>14</v>
      </c>
      <c r="W120">
        <f>MAX(V65:V115)</f>
        <v>8.7388604879379272E-3</v>
      </c>
      <c r="X120">
        <f>MAX(W65:W115)</f>
        <v>90.415088415145874</v>
      </c>
      <c r="AA120" t="s">
        <v>14</v>
      </c>
      <c r="AB120">
        <f>MAX(AA65:AA115)</f>
        <v>1.4355837367475029E-2</v>
      </c>
      <c r="AC120">
        <f>MAX(AB65:AB115)</f>
        <v>91.64032769203186</v>
      </c>
      <c r="AE120" s="6"/>
    </row>
    <row r="121" spans="1:31" x14ac:dyDescent="0.25">
      <c r="A121" t="s">
        <v>15</v>
      </c>
      <c r="B121" s="3">
        <f>MIN(A66:A115)</f>
        <v>48</v>
      </c>
      <c r="C121" s="3">
        <f>MIN(B66:B115)</f>
        <v>5.4958949089050293</v>
      </c>
      <c r="E121" s="6"/>
      <c r="G121" t="s">
        <v>15</v>
      </c>
      <c r="H121" s="3">
        <f>MIN(G66:G115)</f>
        <v>1.2560412287712099E-3</v>
      </c>
      <c r="I121" s="3">
        <f>MIN(H66:H115)</f>
        <v>70.26440691947937</v>
      </c>
      <c r="L121" t="s">
        <v>15</v>
      </c>
      <c r="M121" s="3">
        <f>MIN(L66:L115)</f>
        <v>6.6040916135534644E-4</v>
      </c>
      <c r="N121" s="3">
        <f>MIN(M66:M115)</f>
        <v>86.020069599151611</v>
      </c>
      <c r="Q121" t="s">
        <v>15</v>
      </c>
      <c r="R121" s="3">
        <f>MIN(Q65:Q115)</f>
        <v>3.8666842738166451E-4</v>
      </c>
      <c r="S121" s="3">
        <f>MIN(R65:R115)</f>
        <v>80.268018245697021</v>
      </c>
      <c r="V121" t="s">
        <v>15</v>
      </c>
      <c r="W121" s="3">
        <f>MIN(V65:V115)</f>
        <v>1.179273123852909E-3</v>
      </c>
      <c r="X121" s="3">
        <f>MIN(W65:W115)</f>
        <v>83.97710657119751</v>
      </c>
      <c r="AA121" t="s">
        <v>15</v>
      </c>
      <c r="AB121" s="3">
        <f>MIN(AA65:AA115)</f>
        <v>1.2838668189942839E-3</v>
      </c>
      <c r="AC121" s="3">
        <f>MIN(AB65:AB115)</f>
        <v>86.8788001537323</v>
      </c>
      <c r="AE121" s="6"/>
    </row>
    <row r="122" spans="1:31" x14ac:dyDescent="0.25">
      <c r="A122" t="s">
        <v>16</v>
      </c>
      <c r="B122">
        <f>_xlfn.STDEV.P(A66:A115)</f>
        <v>25.728303480797173</v>
      </c>
      <c r="C122">
        <f>_xlfn.STDEV.P(B66:B115)</f>
        <v>2.9754790210601652</v>
      </c>
      <c r="E122" s="6"/>
      <c r="G122" t="s">
        <v>16</v>
      </c>
      <c r="H122">
        <f>_xlfn.STDEV.P(G66:G115)</f>
        <v>2.5003418270075854E-3</v>
      </c>
      <c r="I122">
        <f>_xlfn.STDEV.P(H66:H115)</f>
        <v>4.5737147278202608</v>
      </c>
      <c r="L122" t="s">
        <v>16</v>
      </c>
      <c r="M122">
        <f>_xlfn.STDEV.P(L66:L115)</f>
        <v>1.3365905988536883E-3</v>
      </c>
      <c r="N122">
        <f>_xlfn.STDEV.P(M66:M115)</f>
        <v>6.5333594596953546</v>
      </c>
      <c r="Q122" t="s">
        <v>16</v>
      </c>
      <c r="R122">
        <f>_xlfn.STDEV.P(Q65:Q115)</f>
        <v>1.8468480994109078E-3</v>
      </c>
      <c r="S122">
        <f>_xlfn.STDEV.P(R65:R115)</f>
        <v>1.5176193600135564</v>
      </c>
      <c r="V122" t="s">
        <v>16</v>
      </c>
      <c r="W122">
        <f>_xlfn.STDEV.P(V65:V115)</f>
        <v>1.3342764450800916E-3</v>
      </c>
      <c r="X122">
        <f>_xlfn.STDEV.P(W65:W115)</f>
        <v>0.8770888923103195</v>
      </c>
      <c r="AA122" t="s">
        <v>16</v>
      </c>
      <c r="AB122">
        <f>_xlfn.STDEV.P(AA65:AA115)</f>
        <v>2.0764148676009793E-3</v>
      </c>
      <c r="AC122">
        <f>_xlfn.STDEV.P(AB65:AB115)</f>
        <v>1.079987333307759</v>
      </c>
      <c r="AE122" s="6"/>
    </row>
    <row r="123" spans="1:31" x14ac:dyDescent="0.25">
      <c r="A123" t="s">
        <v>17</v>
      </c>
      <c r="B123" s="2">
        <f>MEDIAN(Table32[Epochs])</f>
        <v>93</v>
      </c>
      <c r="C123" s="2">
        <f>MEDIAN(Table32[Avg time/NN])</f>
        <v>11.767897554238637</v>
      </c>
      <c r="E123" s="6"/>
      <c r="G123" t="s">
        <v>17</v>
      </c>
      <c r="H123" s="2">
        <f>MEDIAN(Table22[Loss])</f>
        <v>3.7358308909460902E-3</v>
      </c>
      <c r="I123" s="2">
        <f>MEDIAN(Table22[Time])</f>
        <v>88.265379309654236</v>
      </c>
      <c r="L123" t="s">
        <v>17</v>
      </c>
      <c r="M123" s="2">
        <f>MEDIAN(Table23[Loss])</f>
        <v>3.0094421235844493E-3</v>
      </c>
      <c r="N123" s="2">
        <f>MEDIAN(Table23[Time])</f>
        <v>91.732713222503662</v>
      </c>
      <c r="Q123" t="s">
        <v>17</v>
      </c>
      <c r="R123" s="2">
        <f>MEDIAN(Table24[Loss])</f>
        <v>2.2028818493708968E-3</v>
      </c>
      <c r="S123" s="2">
        <f>MEDIAN(Table24[Time])</f>
        <v>81.599744200706482</v>
      </c>
      <c r="V123" t="s">
        <v>17</v>
      </c>
      <c r="W123" s="2">
        <f>MEDIAN(Table25[Loss])</f>
        <v>2.336360863409936E-3</v>
      </c>
      <c r="X123" s="2">
        <f>MEDIAN(Table25[Time])</f>
        <v>84.666703224182129</v>
      </c>
      <c r="AA123" t="s">
        <v>17</v>
      </c>
      <c r="AB123" s="2">
        <f>MEDIAN(Table26[Loss])</f>
        <v>2.2343656746670604E-3</v>
      </c>
      <c r="AC123" s="2">
        <f>MEDIAN(Table26[Time])</f>
        <v>88.746538400650024</v>
      </c>
      <c r="AE123" s="6"/>
    </row>
    <row r="124" spans="1:31" x14ac:dyDescent="0.25">
      <c r="E124" s="6"/>
      <c r="AE124" s="6"/>
    </row>
    <row r="125" spans="1:3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x14ac:dyDescent="0.25">
      <c r="E126" s="6"/>
      <c r="AE126" s="6"/>
    </row>
    <row r="127" spans="1:31" ht="15.75" customHeight="1" x14ac:dyDescent="0.25">
      <c r="E127" s="6"/>
      <c r="G127" s="1" t="s">
        <v>23</v>
      </c>
      <c r="L127" s="1" t="s">
        <v>24</v>
      </c>
      <c r="Q127" s="1" t="s">
        <v>25</v>
      </c>
      <c r="V127" s="1" t="s">
        <v>26</v>
      </c>
      <c r="AE127" s="6"/>
    </row>
    <row r="128" spans="1:31" x14ac:dyDescent="0.25">
      <c r="E128" s="6"/>
      <c r="G128" t="s">
        <v>8</v>
      </c>
      <c r="H128" t="s">
        <v>7</v>
      </c>
      <c r="I128" t="s">
        <v>27</v>
      </c>
      <c r="J128" t="s">
        <v>28</v>
      </c>
      <c r="L128" t="s">
        <v>8</v>
      </c>
      <c r="M128" t="s">
        <v>7</v>
      </c>
      <c r="N128" t="s">
        <v>27</v>
      </c>
      <c r="O128" t="s">
        <v>28</v>
      </c>
      <c r="Q128" t="s">
        <v>8</v>
      </c>
      <c r="R128" t="s">
        <v>7</v>
      </c>
      <c r="S128" t="s">
        <v>27</v>
      </c>
      <c r="T128" t="s">
        <v>28</v>
      </c>
      <c r="V128" t="s">
        <v>8</v>
      </c>
      <c r="W128" t="s">
        <v>7</v>
      </c>
      <c r="X128" t="s">
        <v>9</v>
      </c>
      <c r="Y128" t="s">
        <v>10</v>
      </c>
      <c r="AE128" s="6"/>
    </row>
    <row r="129" spans="5:31" x14ac:dyDescent="0.25">
      <c r="E129" s="6"/>
      <c r="G129">
        <v>1.0672927834093571E-2</v>
      </c>
      <c r="H129">
        <v>80.054111957550049</v>
      </c>
      <c r="I129">
        <f>AVERAGE(G$129:G129)</f>
        <v>1.0672927834093571E-2</v>
      </c>
      <c r="J129">
        <f>AVERAGE(H$129:H129)</f>
        <v>80.054111957550049</v>
      </c>
      <c r="L129">
        <v>1.631842344067991E-3</v>
      </c>
      <c r="M129">
        <v>82.343915700912476</v>
      </c>
      <c r="N129">
        <f>AVERAGE(L$129:L129)</f>
        <v>1.631842344067991E-3</v>
      </c>
      <c r="O129">
        <f>AVERAGE(M$129:M129)</f>
        <v>82.343915700912476</v>
      </c>
      <c r="Q129">
        <v>1.4225774211809039E-3</v>
      </c>
      <c r="R129">
        <v>81.844220161437988</v>
      </c>
      <c r="S129">
        <f>AVERAGE(Q$129:Q129)</f>
        <v>1.4225774211809039E-3</v>
      </c>
      <c r="T129">
        <f>AVERAGE(R$129:R129)</f>
        <v>81.844220161437988</v>
      </c>
      <c r="V129">
        <v>1.808850909583271E-3</v>
      </c>
      <c r="W129">
        <v>82.338191032409668</v>
      </c>
      <c r="X129">
        <f>AVERAGE(V$66:V129)</f>
        <v>2.6285755562176017E-3</v>
      </c>
      <c r="Y129">
        <f>AVERAGE(W$66:W129)</f>
        <v>77.170071185676889</v>
      </c>
      <c r="AE129" s="6"/>
    </row>
    <row r="130" spans="5:31" x14ac:dyDescent="0.25">
      <c r="E130" s="6"/>
      <c r="G130">
        <v>6.2153670005500317E-3</v>
      </c>
      <c r="H130">
        <v>79.724785566329956</v>
      </c>
      <c r="I130">
        <f>AVERAGE(G$129:G130)</f>
        <v>8.4441474173218012E-3</v>
      </c>
      <c r="J130">
        <f>AVERAGE(H$129:H130)</f>
        <v>79.889448761940002</v>
      </c>
      <c r="L130">
        <v>1.3657555682584639E-3</v>
      </c>
      <c r="M130">
        <v>80.85500431060791</v>
      </c>
      <c r="N130">
        <f>AVERAGE(L$129:L130)</f>
        <v>1.4987989561632276E-3</v>
      </c>
      <c r="O130">
        <f>AVERAGE(M$129:M130)</f>
        <v>81.599460005760193</v>
      </c>
      <c r="Q130">
        <v>9.5097167650237679E-4</v>
      </c>
      <c r="R130">
        <v>82.221239805221558</v>
      </c>
      <c r="S130">
        <f>AVERAGE(Q$129:Q130)</f>
        <v>1.1867745488416404E-3</v>
      </c>
      <c r="T130">
        <f>AVERAGE(R$129:R130)</f>
        <v>82.032729983329773</v>
      </c>
      <c r="V130">
        <v>2.0943644922226672E-3</v>
      </c>
      <c r="W130">
        <v>82.428510427474976</v>
      </c>
      <c r="X130">
        <f>AVERAGE(V$66:V130)</f>
        <v>2.618302266525391E-3</v>
      </c>
      <c r="Y130">
        <f>AVERAGE(W$66:W130)</f>
        <v>77.262324505708435</v>
      </c>
      <c r="AE130" s="6"/>
    </row>
    <row r="131" spans="5:31" x14ac:dyDescent="0.25">
      <c r="E131" s="6"/>
      <c r="G131">
        <v>8.9879631996154785E-3</v>
      </c>
      <c r="H131">
        <v>79.081403732299805</v>
      </c>
      <c r="I131">
        <f>AVERAGE(G$129:G131)</f>
        <v>8.625419344753027E-3</v>
      </c>
      <c r="J131">
        <f>AVERAGE(H$129:H131)</f>
        <v>79.620100418726608</v>
      </c>
      <c r="L131">
        <v>1.051674596965313E-3</v>
      </c>
      <c r="M131">
        <v>81.081424474716187</v>
      </c>
      <c r="N131">
        <f>AVERAGE(L$129:L131)</f>
        <v>1.349757503097256E-3</v>
      </c>
      <c r="O131">
        <f>AVERAGE(M$129:M131)</f>
        <v>81.426781495412186</v>
      </c>
      <c r="Q131">
        <v>3.4020983148366209E-3</v>
      </c>
      <c r="R131">
        <v>82.090953826904297</v>
      </c>
      <c r="S131">
        <f>AVERAGE(Q$129:Q131)</f>
        <v>1.9252158041733007E-3</v>
      </c>
      <c r="T131">
        <f>AVERAGE(R$129:R131)</f>
        <v>82.052137931187943</v>
      </c>
      <c r="V131">
        <v>2.2220066748559471E-3</v>
      </c>
      <c r="W131">
        <v>82.705061197280884</v>
      </c>
      <c r="X131">
        <f>AVERAGE(V$66:V131)</f>
        <v>2.6108249912108732E-3</v>
      </c>
      <c r="Y131">
        <f>AVERAGE(W$66:W131)</f>
        <v>77.356164793494173</v>
      </c>
      <c r="AE131" s="6"/>
    </row>
    <row r="132" spans="5:31" x14ac:dyDescent="0.25">
      <c r="E132" s="6"/>
      <c r="G132">
        <v>8.3677051588892937E-3</v>
      </c>
      <c r="H132">
        <v>78.822153806686401</v>
      </c>
      <c r="I132">
        <f>AVERAGE(G$129:G132)</f>
        <v>8.5609907982870936E-3</v>
      </c>
      <c r="J132">
        <f>AVERAGE(H$129:H132)</f>
        <v>79.420613765716553</v>
      </c>
      <c r="L132">
        <v>2.3485685233026739E-3</v>
      </c>
      <c r="M132">
        <v>81.022182464599609</v>
      </c>
      <c r="N132">
        <f>AVERAGE(L$129:L132)</f>
        <v>1.5994602581486106E-3</v>
      </c>
      <c r="O132">
        <f>AVERAGE(M$129:M132)</f>
        <v>81.325631737709045</v>
      </c>
      <c r="Q132">
        <v>1.773637137375772E-3</v>
      </c>
      <c r="R132">
        <v>82.678545236587524</v>
      </c>
      <c r="S132">
        <f>AVERAGE(Q$129:Q132)</f>
        <v>1.8873211374739185E-3</v>
      </c>
      <c r="T132">
        <f>AVERAGE(R$129:R132)</f>
        <v>82.208739757537842</v>
      </c>
      <c r="V132">
        <v>4.9722250550985336E-3</v>
      </c>
      <c r="W132">
        <v>82.583781242370605</v>
      </c>
      <c r="X132">
        <f>AVERAGE(V$66:V132)</f>
        <v>2.6545546220236079E-3</v>
      </c>
      <c r="Y132">
        <f>AVERAGE(W$66:W132)</f>
        <v>77.4447684621192</v>
      </c>
      <c r="AE132" s="6"/>
    </row>
    <row r="133" spans="5:31" x14ac:dyDescent="0.25">
      <c r="E133" s="6"/>
      <c r="G133">
        <v>7.0595601573586464E-3</v>
      </c>
      <c r="H133">
        <v>78.914125204086304</v>
      </c>
      <c r="I133">
        <f>AVERAGE(G$129:G133)</f>
        <v>8.2607046701014038E-3</v>
      </c>
      <c r="J133">
        <f>AVERAGE(H$129:H133)</f>
        <v>79.319316053390509</v>
      </c>
      <c r="L133">
        <v>4.220232367515564E-3</v>
      </c>
      <c r="M133">
        <v>80.873655319213867</v>
      </c>
      <c r="N133">
        <f>AVERAGE(L$129:L133)</f>
        <v>2.1236146800220012E-3</v>
      </c>
      <c r="O133">
        <f>AVERAGE(M$129:M133)</f>
        <v>81.235236454010007</v>
      </c>
      <c r="Q133">
        <v>2.3337206803262229E-3</v>
      </c>
      <c r="R133">
        <v>82.789252281188965</v>
      </c>
      <c r="S133">
        <f>AVERAGE(Q$129:Q133)</f>
        <v>1.9766010460443794E-3</v>
      </c>
      <c r="T133">
        <f>AVERAGE(R$129:R133)</f>
        <v>82.324842262268064</v>
      </c>
      <c r="V133">
        <v>3.3265464007854462E-3</v>
      </c>
      <c r="W133">
        <v>82.562728404998779</v>
      </c>
      <c r="X133">
        <f>AVERAGE(V$66:V133)</f>
        <v>2.6667726543647321E-3</v>
      </c>
      <c r="Y133">
        <f>AVERAGE(W$66:W133)</f>
        <v>77.530067794500525</v>
      </c>
      <c r="AE133" s="6"/>
    </row>
    <row r="134" spans="5:31" x14ac:dyDescent="0.25">
      <c r="E134" s="6"/>
      <c r="G134">
        <v>6.1121508479118347E-3</v>
      </c>
      <c r="H134">
        <v>79.102223634719849</v>
      </c>
      <c r="I134">
        <f>AVERAGE(G$129:G134)</f>
        <v>7.902612366403142E-3</v>
      </c>
      <c r="J134">
        <f>AVERAGE(H$129:H134)</f>
        <v>79.283133983612061</v>
      </c>
      <c r="L134">
        <v>1.5896976692602041E-3</v>
      </c>
      <c r="M134">
        <v>80.793552398681641</v>
      </c>
      <c r="N134">
        <f>AVERAGE(L$129:L134)</f>
        <v>2.0346285115617016E-3</v>
      </c>
      <c r="O134">
        <f>AVERAGE(M$129:M134)</f>
        <v>81.16162244478862</v>
      </c>
      <c r="Q134">
        <v>3.7021981552243228E-3</v>
      </c>
      <c r="R134">
        <v>82.296715021133423</v>
      </c>
      <c r="S134">
        <f>AVERAGE(Q$129:Q134)</f>
        <v>2.2642005642410368E-3</v>
      </c>
      <c r="T134">
        <f>AVERAGE(R$129:R134)</f>
        <v>82.320154388745621</v>
      </c>
      <c r="V134">
        <v>1.7702982295304539E-3</v>
      </c>
      <c r="W134">
        <v>82.408483982086182</v>
      </c>
      <c r="X134">
        <f>AVERAGE(V$66:V134)</f>
        <v>2.6507641824926914E-3</v>
      </c>
      <c r="Y134">
        <f>AVERAGE(W$66:W134)</f>
        <v>77.610041830362576</v>
      </c>
      <c r="AE134" s="6"/>
    </row>
    <row r="135" spans="5:31" x14ac:dyDescent="0.25">
      <c r="E135" s="6"/>
      <c r="G135">
        <v>9.1538699343800545E-3</v>
      </c>
      <c r="H135">
        <v>79.24083685874939</v>
      </c>
      <c r="I135">
        <f>AVERAGE(G$129:G135)</f>
        <v>8.0813634475427019E-3</v>
      </c>
      <c r="J135">
        <f>AVERAGE(H$129:H135)</f>
        <v>79.277091537203106</v>
      </c>
      <c r="L135">
        <v>1.766912639141083E-3</v>
      </c>
      <c r="M135">
        <v>81.020027875900269</v>
      </c>
      <c r="N135">
        <f>AVERAGE(L$129:L135)</f>
        <v>1.9963833869301845E-3</v>
      </c>
      <c r="O135">
        <f>AVERAGE(M$129:M135)</f>
        <v>81.141394649233135</v>
      </c>
      <c r="Q135">
        <v>1.930756610818207E-3</v>
      </c>
      <c r="R135">
        <v>82.715171575546265</v>
      </c>
      <c r="S135">
        <f>AVERAGE(Q$129:Q135)</f>
        <v>2.2165657137520611E-3</v>
      </c>
      <c r="T135">
        <f>AVERAGE(R$129:R135)</f>
        <v>82.376585415431435</v>
      </c>
      <c r="V135">
        <v>3.8666842738166451E-4</v>
      </c>
      <c r="W135">
        <v>82.535963535308838</v>
      </c>
      <c r="X135">
        <f>AVERAGE(V$66:V135)</f>
        <v>2.6110432043328488E-3</v>
      </c>
      <c r="Y135">
        <f>AVERAGE(W$66:W135)</f>
        <v>77.689492180442357</v>
      </c>
      <c r="AE135" s="6"/>
    </row>
    <row r="136" spans="5:31" x14ac:dyDescent="0.25">
      <c r="E136" s="6"/>
      <c r="G136">
        <v>6.6701793111860752E-3</v>
      </c>
      <c r="H136">
        <v>79.224839210510254</v>
      </c>
      <c r="I136">
        <f>AVERAGE(G$129:G136)</f>
        <v>7.9049654304981232E-3</v>
      </c>
      <c r="J136">
        <f>AVERAGE(H$129:H136)</f>
        <v>79.270559996366501</v>
      </c>
      <c r="L136">
        <v>1.494023250415921E-3</v>
      </c>
      <c r="M136">
        <v>80.962435007095337</v>
      </c>
      <c r="N136">
        <f>AVERAGE(L$129:L136)</f>
        <v>1.9335883698659018E-3</v>
      </c>
      <c r="O136">
        <f>AVERAGE(M$129:M136)</f>
        <v>81.119024693965912</v>
      </c>
      <c r="Q136">
        <v>2.0273465197533369E-3</v>
      </c>
      <c r="R136">
        <v>82.699721813201904</v>
      </c>
      <c r="S136">
        <f>AVERAGE(Q$129:Q136)</f>
        <v>2.1929133145022206E-3</v>
      </c>
      <c r="T136">
        <f>AVERAGE(R$129:R136)</f>
        <v>82.41697746515274</v>
      </c>
      <c r="V136">
        <v>1.6643808921799059E-3</v>
      </c>
      <c r="W136">
        <v>82.524253606796265</v>
      </c>
      <c r="X136">
        <f>AVERAGE(V$66:V136)</f>
        <v>2.5947214403302119E-3</v>
      </c>
      <c r="Y136">
        <f>AVERAGE(W$66:W136)</f>
        <v>77.766234425305115</v>
      </c>
      <c r="AE136" s="6"/>
    </row>
    <row r="137" spans="5:31" x14ac:dyDescent="0.25">
      <c r="E137" s="6"/>
      <c r="G137">
        <v>5.7572741061449051E-3</v>
      </c>
      <c r="H137">
        <v>79.347338199615479</v>
      </c>
      <c r="I137">
        <f>AVERAGE(G$129:G137)</f>
        <v>7.666333061125543E-3</v>
      </c>
      <c r="J137">
        <f>AVERAGE(H$129:H137)</f>
        <v>79.279090907838608</v>
      </c>
      <c r="L137">
        <v>2.1392051130533218E-3</v>
      </c>
      <c r="M137">
        <v>80.965961217880249</v>
      </c>
      <c r="N137">
        <f>AVERAGE(L$129:L137)</f>
        <v>1.9564346746645039E-3</v>
      </c>
      <c r="O137">
        <f>AVERAGE(M$129:M137)</f>
        <v>81.102017641067505</v>
      </c>
      <c r="Q137">
        <v>1.260834746062756E-3</v>
      </c>
      <c r="R137">
        <v>82.605346441268921</v>
      </c>
      <c r="S137">
        <f>AVERAGE(Q$129:Q137)</f>
        <v>2.0893490291200578E-3</v>
      </c>
      <c r="T137">
        <f>AVERAGE(R$129:R137)</f>
        <v>82.437907351387878</v>
      </c>
      <c r="V137">
        <v>1.624577213078737E-3</v>
      </c>
      <c r="W137">
        <v>82.666399717330933</v>
      </c>
      <c r="X137">
        <f>AVERAGE(V$66:V137)</f>
        <v>2.5782783178344244E-3</v>
      </c>
      <c r="Y137">
        <f>AVERAGE(W$66:W137)</f>
        <v>77.842799507993021</v>
      </c>
      <c r="AE137" s="6"/>
    </row>
    <row r="138" spans="5:31" x14ac:dyDescent="0.25">
      <c r="E138" s="6"/>
      <c r="G138">
        <v>7.6824696734547624E-3</v>
      </c>
      <c r="H138">
        <v>79.371332168579102</v>
      </c>
      <c r="I138">
        <f>AVERAGE(G$129:G138)</f>
        <v>7.6679467223584648E-3</v>
      </c>
      <c r="J138">
        <f>AVERAGE(H$129:H138)</f>
        <v>79.288315033912653</v>
      </c>
      <c r="L138">
        <v>1.0829100385308269E-2</v>
      </c>
      <c r="M138">
        <v>80.784266948699951</v>
      </c>
      <c r="N138">
        <f>AVERAGE(L$129:L138)</f>
        <v>2.8437012457288805E-3</v>
      </c>
      <c r="O138">
        <f>AVERAGE(M$129:M138)</f>
        <v>81.070242571830747</v>
      </c>
      <c r="Q138">
        <v>2.9434831812977791E-3</v>
      </c>
      <c r="R138">
        <v>82.79688572883606</v>
      </c>
      <c r="S138">
        <f>AVERAGE(Q$129:Q138)</f>
        <v>2.1747624443378298E-3</v>
      </c>
      <c r="T138">
        <f>AVERAGE(R$129:R138)</f>
        <v>82.47380518913269</v>
      </c>
      <c r="V138">
        <v>2.1837570238858461E-3</v>
      </c>
      <c r="W138">
        <v>82.920520782470703</v>
      </c>
      <c r="X138">
        <f>AVERAGE(V$66:V138)</f>
        <v>2.5717029629352814E-3</v>
      </c>
      <c r="Y138">
        <f>AVERAGE(W$66:W138)</f>
        <v>77.920918296831132</v>
      </c>
      <c r="AE138" s="6"/>
    </row>
    <row r="139" spans="5:31" x14ac:dyDescent="0.25">
      <c r="E139" s="6"/>
      <c r="G139">
        <v>4.5129265636205673E-3</v>
      </c>
      <c r="H139">
        <v>79.279210090637207</v>
      </c>
      <c r="I139">
        <f>AVERAGE(G$129:G139)</f>
        <v>7.3811267079277468E-3</v>
      </c>
      <c r="J139">
        <f>AVERAGE(H$129:H139)</f>
        <v>79.28748731179671</v>
      </c>
      <c r="L139">
        <v>9.153756545856595E-4</v>
      </c>
      <c r="M139">
        <v>81.755335330963135</v>
      </c>
      <c r="N139">
        <f>AVERAGE(L$129:L139)</f>
        <v>2.6683989192613148E-3</v>
      </c>
      <c r="O139">
        <f>AVERAGE(M$129:M139)</f>
        <v>81.132523731751874</v>
      </c>
      <c r="Q139">
        <v>1.4472729526460171E-3</v>
      </c>
      <c r="R139">
        <v>82.847440481185913</v>
      </c>
      <c r="S139">
        <f>AVERAGE(Q$129:Q139)</f>
        <v>2.1086270360022104E-3</v>
      </c>
      <c r="T139">
        <f>AVERAGE(R$129:R139)</f>
        <v>82.507772033864796</v>
      </c>
      <c r="V139">
        <v>1.9675516523420811E-3</v>
      </c>
      <c r="W139">
        <v>82.769454956054688</v>
      </c>
      <c r="X139">
        <f>AVERAGE(V$66:V139)</f>
        <v>2.5617988430894911E-3</v>
      </c>
      <c r="Y139">
        <f>AVERAGE(W$66:W139)</f>
        <v>77.994380973486045</v>
      </c>
      <c r="AE139" s="6"/>
    </row>
    <row r="140" spans="5:31" x14ac:dyDescent="0.25">
      <c r="E140" s="6"/>
      <c r="G140">
        <v>5.8477115817368031E-3</v>
      </c>
      <c r="H140">
        <v>79.15837574005127</v>
      </c>
      <c r="I140">
        <f>AVERAGE(G$129:G140)</f>
        <v>7.2533421140785021E-3</v>
      </c>
      <c r="J140">
        <f>AVERAGE(H$129:H140)</f>
        <v>79.27672801415126</v>
      </c>
      <c r="L140">
        <v>1.8965255003422501E-3</v>
      </c>
      <c r="M140">
        <v>81.116755247116089</v>
      </c>
      <c r="N140">
        <f>AVERAGE(L$129:L140)</f>
        <v>2.6040761343513927E-3</v>
      </c>
      <c r="O140">
        <f>AVERAGE(M$129:M140)</f>
        <v>81.131209691365555</v>
      </c>
      <c r="Q140">
        <v>3.2755397260189061E-3</v>
      </c>
      <c r="R140">
        <v>82.700926065444946</v>
      </c>
      <c r="S140">
        <f>AVERAGE(Q$129:Q140)</f>
        <v>2.2058697601702684E-3</v>
      </c>
      <c r="T140">
        <f>AVERAGE(R$129:R140)</f>
        <v>82.523868203163147</v>
      </c>
      <c r="V140">
        <v>7.5111016631126404E-3</v>
      </c>
      <c r="W140">
        <v>82.793170928955078</v>
      </c>
      <c r="X140">
        <f>AVERAGE(V$66:V140)</f>
        <v>2.6416263079285743E-3</v>
      </c>
      <c r="Y140">
        <f>AVERAGE(W$66:W140)</f>
        <v>78.066004704164683</v>
      </c>
      <c r="AE140" s="6"/>
    </row>
    <row r="141" spans="5:31" x14ac:dyDescent="0.25">
      <c r="E141" s="6"/>
      <c r="G141">
        <v>5.9189172461628914E-3</v>
      </c>
      <c r="H141">
        <v>79.2037193775177</v>
      </c>
      <c r="I141">
        <f>AVERAGE(G$129:G141)</f>
        <v>7.1506940473157624E-3</v>
      </c>
      <c r="J141">
        <f>AVERAGE(H$129:H141)</f>
        <v>79.271111965179443</v>
      </c>
      <c r="L141">
        <v>4.640569444745779E-3</v>
      </c>
      <c r="M141">
        <v>80.696670532226563</v>
      </c>
      <c r="N141">
        <f>AVERAGE(L$129:L141)</f>
        <v>2.7607294659201917E-3</v>
      </c>
      <c r="O141">
        <f>AVERAGE(M$129:M141)</f>
        <v>81.097783602201019</v>
      </c>
      <c r="Q141">
        <v>1.9191700266674161E-3</v>
      </c>
      <c r="R141">
        <v>83.203315258026123</v>
      </c>
      <c r="S141">
        <f>AVERAGE(Q$129:Q141)</f>
        <v>2.1838159345162031E-3</v>
      </c>
      <c r="T141">
        <f>AVERAGE(R$129:R141)</f>
        <v>82.576133361229523</v>
      </c>
      <c r="V141">
        <v>1.520291320048273E-3</v>
      </c>
      <c r="W141">
        <v>81.732152700424194</v>
      </c>
      <c r="X141">
        <f>AVERAGE(V$66:V141)</f>
        <v>2.6238273398669822E-3</v>
      </c>
      <c r="Y141">
        <f>AVERAGE(W$66:W141)</f>
        <v>78.119918645286148</v>
      </c>
      <c r="AE141" s="6"/>
    </row>
    <row r="142" spans="5:31" x14ac:dyDescent="0.25">
      <c r="E142" s="6"/>
      <c r="G142">
        <v>5.615877453237772E-3</v>
      </c>
      <c r="H142">
        <v>79.485305070877075</v>
      </c>
      <c r="I142">
        <f>AVERAGE(G$129:G142)</f>
        <v>7.0410642905959064E-3</v>
      </c>
      <c r="J142">
        <f>AVERAGE(H$129:H142)</f>
        <v>79.28641147272927</v>
      </c>
      <c r="L142">
        <v>1.592922024428844E-3</v>
      </c>
      <c r="M142">
        <v>84.527784585952759</v>
      </c>
      <c r="N142">
        <f>AVERAGE(L$129:L142)</f>
        <v>2.6773146486708094E-3</v>
      </c>
      <c r="O142">
        <f>AVERAGE(M$129:M142)</f>
        <v>81.342783672468997</v>
      </c>
      <c r="Q142">
        <v>1.1854118201881649E-3</v>
      </c>
      <c r="R142">
        <v>83.154541730880737</v>
      </c>
      <c r="S142">
        <f>AVERAGE(Q$129:Q142)</f>
        <v>2.1125013549213429E-3</v>
      </c>
      <c r="T142">
        <f>AVERAGE(R$129:R142)</f>
        <v>82.617448244776043</v>
      </c>
      <c r="V142">
        <v>4.1293492540717116E-3</v>
      </c>
      <c r="W142">
        <v>82.271771430969238</v>
      </c>
      <c r="X142">
        <f>AVERAGE(V$66:V142)</f>
        <v>2.647351119776431E-3</v>
      </c>
      <c r="Y142">
        <f>AVERAGE(W$66:W142)</f>
        <v>78.180090424788801</v>
      </c>
      <c r="AE142" s="6"/>
    </row>
    <row r="143" spans="5:31" x14ac:dyDescent="0.25">
      <c r="E143" s="6"/>
      <c r="G143">
        <v>8.770795539021492E-3</v>
      </c>
      <c r="H143">
        <v>79.858181953430176</v>
      </c>
      <c r="I143">
        <f>AVERAGE(G$129:G143)</f>
        <v>7.156379707157612E-3</v>
      </c>
      <c r="J143">
        <f>AVERAGE(H$129:H143)</f>
        <v>79.324529504775995</v>
      </c>
      <c r="L143">
        <v>1.638167654164135E-3</v>
      </c>
      <c r="M143">
        <v>81.014275789260864</v>
      </c>
      <c r="N143">
        <f>AVERAGE(L$129:L143)</f>
        <v>2.6080381823703645E-3</v>
      </c>
      <c r="O143">
        <f>AVERAGE(M$129:M143)</f>
        <v>81.320883146921787</v>
      </c>
      <c r="Q143">
        <v>1.509181573055685E-3</v>
      </c>
      <c r="R143">
        <v>83.047660112380981</v>
      </c>
      <c r="S143">
        <f>AVERAGE(Q$129:Q143)</f>
        <v>2.072280036130299E-3</v>
      </c>
      <c r="T143">
        <f>AVERAGE(R$129:R143)</f>
        <v>82.646129035949713</v>
      </c>
      <c r="V143">
        <v>1.542986836284399E-3</v>
      </c>
      <c r="W143">
        <v>85.581375360488892</v>
      </c>
      <c r="X143">
        <f>AVERAGE(V$66:V143)</f>
        <v>2.6303609000303996E-3</v>
      </c>
      <c r="Y143">
        <f>AVERAGE(W$66:W143)</f>
        <v>78.285823066727374</v>
      </c>
      <c r="AE143" s="6"/>
    </row>
    <row r="144" spans="5:31" x14ac:dyDescent="0.25">
      <c r="E144" s="6"/>
      <c r="G144">
        <v>6.9168927147984496E-3</v>
      </c>
      <c r="H144">
        <v>79.334270238876343</v>
      </c>
      <c r="I144">
        <f>AVERAGE(G$129:G144)</f>
        <v>7.1414117701351643E-3</v>
      </c>
      <c r="J144">
        <f>AVERAGE(H$129:H144)</f>
        <v>79.325138300657272</v>
      </c>
      <c r="L144">
        <v>4.3530184775590897E-3</v>
      </c>
      <c r="M144">
        <v>83.416980504989624</v>
      </c>
      <c r="N144">
        <f>AVERAGE(L$129:L144)</f>
        <v>2.71709945081966E-3</v>
      </c>
      <c r="O144">
        <f>AVERAGE(M$129:M144)</f>
        <v>81.451889231801033</v>
      </c>
      <c r="Q144">
        <v>3.3444024156779051E-3</v>
      </c>
      <c r="R144">
        <v>83.207152366638184</v>
      </c>
      <c r="S144">
        <f>AVERAGE(Q$129:Q144)</f>
        <v>2.1517876848520245E-3</v>
      </c>
      <c r="T144">
        <f>AVERAGE(R$129:R144)</f>
        <v>82.681192994117737</v>
      </c>
      <c r="V144">
        <v>3.9970497600734234E-3</v>
      </c>
      <c r="W144">
        <v>82.763403177261353</v>
      </c>
      <c r="X144">
        <f>AVERAGE(V$66:V144)</f>
        <v>2.6510683070007485E-3</v>
      </c>
      <c r="Y144">
        <f>AVERAGE(W$66:W144)</f>
        <v>78.348887575326444</v>
      </c>
      <c r="AE144" s="6"/>
    </row>
    <row r="145" spans="5:31" x14ac:dyDescent="0.25">
      <c r="E145" s="6"/>
      <c r="G145">
        <v>7.7514979057013988E-3</v>
      </c>
      <c r="H145">
        <v>79.027019023895264</v>
      </c>
      <c r="I145">
        <f>AVERAGE(G$129:G145)</f>
        <v>7.1772991898743548E-3</v>
      </c>
      <c r="J145">
        <f>AVERAGE(H$129:H145)</f>
        <v>79.307601872612452</v>
      </c>
      <c r="L145">
        <v>1.4646287309005861E-3</v>
      </c>
      <c r="M145">
        <v>104.7964916229248</v>
      </c>
      <c r="N145">
        <f>AVERAGE(L$129:L145)</f>
        <v>2.6434247025891263E-3</v>
      </c>
      <c r="O145">
        <f>AVERAGE(M$129:M145)</f>
        <v>82.825101137161255</v>
      </c>
      <c r="Q145">
        <v>1.8586277728900309E-3</v>
      </c>
      <c r="R145">
        <v>82.706856489181519</v>
      </c>
      <c r="S145">
        <f>AVERAGE(Q$129:Q145)</f>
        <v>2.1345429841483779E-3</v>
      </c>
      <c r="T145">
        <f>AVERAGE(R$129:R145)</f>
        <v>82.682702611474426</v>
      </c>
      <c r="V145">
        <v>2.007164061069489E-3</v>
      </c>
      <c r="W145">
        <v>82.242530584335327</v>
      </c>
      <c r="X145">
        <f>AVERAGE(V$66:V145)</f>
        <v>2.641457795867446E-3</v>
      </c>
      <c r="Y145">
        <f>AVERAGE(W$66:W145)</f>
        <v>78.402965950451573</v>
      </c>
      <c r="AE145" s="6"/>
    </row>
    <row r="146" spans="5:31" x14ac:dyDescent="0.25">
      <c r="E146" s="6"/>
      <c r="G146">
        <v>6.112193688750267E-3</v>
      </c>
      <c r="H146">
        <v>79.538325309753418</v>
      </c>
      <c r="I146">
        <f>AVERAGE(G$129:G146)</f>
        <v>7.1181266620341278E-3</v>
      </c>
      <c r="J146">
        <f>AVERAGE(H$129:H146)</f>
        <v>79.320419841342499</v>
      </c>
      <c r="L146">
        <v>2.2151032462716098E-3</v>
      </c>
      <c r="M146">
        <v>108.3863143920898</v>
      </c>
      <c r="N146">
        <f>AVERAGE(L$129:L146)</f>
        <v>2.6196290661270418E-3</v>
      </c>
      <c r="O146">
        <f>AVERAGE(M$129:M146)</f>
        <v>84.245168540212845</v>
      </c>
      <c r="Q146">
        <v>2.976834075525403E-3</v>
      </c>
      <c r="R146">
        <v>83.195714712142944</v>
      </c>
      <c r="S146">
        <f>AVERAGE(Q$129:Q146)</f>
        <v>2.1813369336693236E-3</v>
      </c>
      <c r="T146">
        <f>AVERAGE(R$129:R146)</f>
        <v>82.711203283733795</v>
      </c>
      <c r="V146">
        <v>1.23508193064481E-3</v>
      </c>
      <c r="W146">
        <v>82.89055347442627</v>
      </c>
      <c r="X146">
        <f>AVERAGE(V$66:V146)</f>
        <v>2.6207757978494663E-3</v>
      </c>
      <c r="Y146">
        <f>AVERAGE(W$66:W146)</f>
        <v>78.464439752149858</v>
      </c>
      <c r="AE146" s="6"/>
    </row>
    <row r="147" spans="5:31" x14ac:dyDescent="0.25">
      <c r="E147" s="6"/>
      <c r="G147">
        <v>7.965446449816227E-3</v>
      </c>
      <c r="H147">
        <v>79.159687757492065</v>
      </c>
      <c r="I147">
        <f>AVERAGE(G$129:G147)</f>
        <v>7.1627224403384487E-3</v>
      </c>
      <c r="J147">
        <f>AVERAGE(H$129:H147)</f>
        <v>79.311960257981951</v>
      </c>
      <c r="L147">
        <v>1.494322204962373E-3</v>
      </c>
      <c r="M147">
        <v>105.47813320159911</v>
      </c>
      <c r="N147">
        <f>AVERAGE(L$129:L147)</f>
        <v>2.5604023892236384E-3</v>
      </c>
      <c r="O147">
        <f>AVERAGE(M$129:M147)</f>
        <v>85.362692996075282</v>
      </c>
      <c r="Q147">
        <v>1.61077594384551E-3</v>
      </c>
      <c r="R147">
        <v>83.186323404312134</v>
      </c>
      <c r="S147">
        <f>AVERAGE(Q$129:Q147)</f>
        <v>2.151307407889123E-3</v>
      </c>
      <c r="T147">
        <f>AVERAGE(R$129:R147)</f>
        <v>82.73620960586949</v>
      </c>
      <c r="V147">
        <v>2.4912352673709388E-3</v>
      </c>
      <c r="W147">
        <v>82.479726552963257</v>
      </c>
      <c r="X147">
        <f>AVERAGE(V$66:V147)</f>
        <v>2.6188983988570239E-3</v>
      </c>
      <c r="Y147">
        <f>AVERAGE(W$66:W147)</f>
        <v>78.518700384593274</v>
      </c>
      <c r="AE147" s="6"/>
    </row>
    <row r="148" spans="5:31" x14ac:dyDescent="0.25">
      <c r="E148" s="6"/>
      <c r="G148">
        <v>8.7350411340594292E-3</v>
      </c>
      <c r="H148">
        <v>79.392895936965942</v>
      </c>
      <c r="I148">
        <f>AVERAGE(G$129:G148)</f>
        <v>7.2413383750244975E-3</v>
      </c>
      <c r="J148">
        <f>AVERAGE(H$129:H148)</f>
        <v>79.316007041931158</v>
      </c>
      <c r="L148">
        <v>2.0543935243040319E-3</v>
      </c>
      <c r="M148">
        <v>100.93910980224609</v>
      </c>
      <c r="N148">
        <f>AVERAGE(L$129:L148)</f>
        <v>2.5351019459776579E-3</v>
      </c>
      <c r="O148">
        <f>AVERAGE(M$129:M148)</f>
        <v>86.141513836383822</v>
      </c>
      <c r="Q148">
        <v>3.7350831553339958E-3</v>
      </c>
      <c r="R148">
        <v>83.00788688659668</v>
      </c>
      <c r="S148">
        <f>AVERAGE(Q$129:Q148)</f>
        <v>2.2304961952613668E-3</v>
      </c>
      <c r="T148">
        <f>AVERAGE(R$129:R148)</f>
        <v>82.749793469905853</v>
      </c>
      <c r="V148">
        <v>2.5025228969752789E-3</v>
      </c>
      <c r="W148">
        <v>82.007243871688843</v>
      </c>
      <c r="X148">
        <f>AVERAGE(V$66:V148)</f>
        <v>2.6172358916872846E-3</v>
      </c>
      <c r="Y148">
        <f>AVERAGE(W$66:W148)</f>
        <v>78.565214297754551</v>
      </c>
      <c r="AE148" s="6"/>
    </row>
    <row r="149" spans="5:31" x14ac:dyDescent="0.25">
      <c r="E149" s="6"/>
      <c r="G149">
        <v>7.431612815707922E-3</v>
      </c>
      <c r="H149">
        <v>79.194478988647461</v>
      </c>
      <c r="I149">
        <f>AVERAGE(G$129:G149)</f>
        <v>7.2503990626760894E-3</v>
      </c>
      <c r="J149">
        <f>AVERAGE(H$129:H149)</f>
        <v>79.310219991774787</v>
      </c>
      <c r="L149">
        <v>1.617236877791584E-3</v>
      </c>
      <c r="M149">
        <v>104.3548247814178</v>
      </c>
      <c r="N149">
        <f>AVERAGE(L$129:L149)</f>
        <v>2.491394085587845E-3</v>
      </c>
      <c r="O149">
        <f>AVERAGE(M$129:M149)</f>
        <v>87.008814357575915</v>
      </c>
      <c r="Q149">
        <v>2.269884804263711E-3</v>
      </c>
      <c r="R149">
        <v>82.961333751678467</v>
      </c>
      <c r="S149">
        <f>AVERAGE(Q$129:Q149)</f>
        <v>2.2323718433090974E-3</v>
      </c>
      <c r="T149">
        <f>AVERAGE(R$129:R149)</f>
        <v>82.759866816656924</v>
      </c>
      <c r="V149">
        <v>2.0221099257469182E-3</v>
      </c>
      <c r="W149">
        <v>81.981324195861816</v>
      </c>
      <c r="X149">
        <f>AVERAGE(V$66:V149)</f>
        <v>2.6088538358289698E-3</v>
      </c>
      <c r="Y149">
        <f>AVERAGE(W$66:W149)</f>
        <v>78.610163112203324</v>
      </c>
      <c r="AE149" s="6"/>
    </row>
    <row r="150" spans="5:31" x14ac:dyDescent="0.25">
      <c r="E150" s="6"/>
      <c r="G150">
        <v>5.3632273338735104E-3</v>
      </c>
      <c r="H150">
        <v>79.158841609954834</v>
      </c>
      <c r="I150">
        <f>AVERAGE(G$129:G150)</f>
        <v>7.1646185295486994E-3</v>
      </c>
      <c r="J150">
        <f>AVERAGE(H$129:H150)</f>
        <v>79.303339156237513</v>
      </c>
      <c r="L150">
        <v>2.6708613149821758E-3</v>
      </c>
      <c r="M150">
        <v>103.3702371120453</v>
      </c>
      <c r="N150">
        <f>AVERAGE(L$129:L150)</f>
        <v>2.4995516869239509E-3</v>
      </c>
      <c r="O150">
        <f>AVERAGE(M$129:M150)</f>
        <v>87.752515391869977</v>
      </c>
      <c r="Q150">
        <v>1.967217773199081E-3</v>
      </c>
      <c r="R150">
        <v>83.068627119064331</v>
      </c>
      <c r="S150">
        <f>AVERAGE(Q$129:Q150)</f>
        <v>2.2203193855768241E-3</v>
      </c>
      <c r="T150">
        <f>AVERAGE(R$129:R150)</f>
        <v>82.773901375857264</v>
      </c>
      <c r="V150">
        <v>1.181646157056093E-2</v>
      </c>
      <c r="W150">
        <v>80.970232248306274</v>
      </c>
      <c r="X150">
        <f>AVERAGE(V$66:V150)</f>
        <v>2.7367372765891356E-3</v>
      </c>
      <c r="Y150">
        <f>AVERAGE(W$66:W150)</f>
        <v>78.640813360724152</v>
      </c>
      <c r="AE150" s="6"/>
    </row>
    <row r="151" spans="5:31" x14ac:dyDescent="0.25">
      <c r="E151" s="6"/>
      <c r="G151">
        <v>4.3726954609155646E-3</v>
      </c>
      <c r="H151">
        <v>79.554649829864502</v>
      </c>
      <c r="I151">
        <f>AVERAGE(G$129:G151)</f>
        <v>7.0432305700429106E-3</v>
      </c>
      <c r="J151">
        <f>AVERAGE(H$129:H151)</f>
        <v>79.314265707264781</v>
      </c>
      <c r="L151">
        <v>3.2720067538321018E-3</v>
      </c>
      <c r="M151">
        <v>100.4485678672791</v>
      </c>
      <c r="N151">
        <f>AVERAGE(L$129:L151)</f>
        <v>2.5331366898330011E-3</v>
      </c>
      <c r="O151">
        <f>AVERAGE(M$129:M151)</f>
        <v>88.304517673409507</v>
      </c>
      <c r="Q151">
        <v>2.9565694276243448E-3</v>
      </c>
      <c r="R151">
        <v>83.188218832015991</v>
      </c>
      <c r="S151">
        <f>AVERAGE(Q$129:Q151)</f>
        <v>2.2523302569701946E-3</v>
      </c>
      <c r="T151">
        <f>AVERAGE(R$129:R151)</f>
        <v>82.79191517829895</v>
      </c>
      <c r="V151">
        <v>4.2377226054668427E-3</v>
      </c>
      <c r="W151">
        <v>81.107152700424194</v>
      </c>
      <c r="X151">
        <f>AVERAGE(V$66:V151)</f>
        <v>2.7572987194504741E-3</v>
      </c>
      <c r="Y151">
        <f>AVERAGE(W$66:W151)</f>
        <v>78.672433095848504</v>
      </c>
      <c r="AE151" s="6"/>
    </row>
    <row r="152" spans="5:31" x14ac:dyDescent="0.25">
      <c r="E152" s="6"/>
      <c r="G152">
        <v>6.8437280133366576E-3</v>
      </c>
      <c r="H152">
        <v>79.644309043884277</v>
      </c>
      <c r="I152">
        <f>AVERAGE(G$129:G152)</f>
        <v>7.0349179635134833E-3</v>
      </c>
      <c r="J152">
        <f>AVERAGE(H$129:H152)</f>
        <v>79.32801751295726</v>
      </c>
      <c r="L152">
        <v>2.3061353713274002E-3</v>
      </c>
      <c r="M152">
        <v>100.20375061035161</v>
      </c>
      <c r="N152">
        <f>AVERAGE(L$129:L152)</f>
        <v>2.5236783015619344E-3</v>
      </c>
      <c r="O152">
        <f>AVERAGE(M$129:M152)</f>
        <v>88.800319045782089</v>
      </c>
      <c r="Q152">
        <v>1.4576531248167159E-3</v>
      </c>
      <c r="R152">
        <v>82.895444869995117</v>
      </c>
      <c r="S152">
        <f>AVERAGE(Q$129:Q152)</f>
        <v>2.2192187097971328E-3</v>
      </c>
      <c r="T152">
        <f>AVERAGE(R$129:R152)</f>
        <v>82.796228915452957</v>
      </c>
      <c r="V152">
        <v>4.3157017789781094E-3</v>
      </c>
      <c r="W152">
        <v>80.988109588623047</v>
      </c>
      <c r="X152">
        <f>AVERAGE(V$66:V152)</f>
        <v>2.7783582202549019E-3</v>
      </c>
      <c r="Y152">
        <f>AVERAGE(W$66:W152)</f>
        <v>78.701745456516534</v>
      </c>
      <c r="AE152" s="6"/>
    </row>
    <row r="153" spans="5:31" x14ac:dyDescent="0.25">
      <c r="E153" s="6"/>
      <c r="G153">
        <v>7.8045749105513096E-3</v>
      </c>
      <c r="H153">
        <v>79.678123474121094</v>
      </c>
      <c r="I153">
        <f>AVERAGE(G$129:G153)</f>
        <v>7.0657042413949968E-3</v>
      </c>
      <c r="J153">
        <f>AVERAGE(H$129:H153)</f>
        <v>79.342021751403806</v>
      </c>
      <c r="L153">
        <v>1.907327794469893E-3</v>
      </c>
      <c r="M153">
        <v>81.196609258651733</v>
      </c>
      <c r="N153">
        <f>AVERAGE(L$129:L153)</f>
        <v>2.4990242812782527E-3</v>
      </c>
      <c r="O153">
        <f>AVERAGE(M$129:M153)</f>
        <v>88.496170654296876</v>
      </c>
      <c r="Q153">
        <v>2.5673883501440291E-3</v>
      </c>
      <c r="R153">
        <v>82.758602142333984</v>
      </c>
      <c r="S153">
        <f>AVERAGE(Q$129:Q153)</f>
        <v>2.2331454954110084E-3</v>
      </c>
      <c r="T153">
        <f>AVERAGE(R$129:R153)</f>
        <v>82.794723844528193</v>
      </c>
      <c r="V153">
        <v>1.9568454008549452E-3</v>
      </c>
      <c r="W153">
        <v>80.849014520645142</v>
      </c>
      <c r="X153">
        <f>AVERAGE(V$66:V153)</f>
        <v>2.7674047159962356E-3</v>
      </c>
      <c r="Y153">
        <f>AVERAGE(W$66:W153)</f>
        <v>78.728586319818149</v>
      </c>
      <c r="AE153" s="6"/>
    </row>
    <row r="154" spans="5:31" x14ac:dyDescent="0.25">
      <c r="E154" s="6"/>
      <c r="G154">
        <v>4.8821857199072838E-3</v>
      </c>
      <c r="H154">
        <v>79.392467975616455</v>
      </c>
      <c r="I154">
        <f>AVERAGE(G$129:G154)</f>
        <v>6.9817227597993156E-3</v>
      </c>
      <c r="J154">
        <f>AVERAGE(H$129:H154)</f>
        <v>79.343961990796601</v>
      </c>
      <c r="L154">
        <v>2.6568267494440079E-3</v>
      </c>
      <c r="M154">
        <v>81.551078319549561</v>
      </c>
      <c r="N154">
        <f>AVERAGE(L$129:L154)</f>
        <v>2.5050936069769356E-3</v>
      </c>
      <c r="O154">
        <f>AVERAGE(M$129:M154)</f>
        <v>88.229051718345062</v>
      </c>
      <c r="Q154">
        <v>4.8632915131747723E-3</v>
      </c>
      <c r="R154">
        <v>83.005602598190308</v>
      </c>
      <c r="S154">
        <f>AVERAGE(Q$129:Q154)</f>
        <v>2.3343049576326916E-3</v>
      </c>
      <c r="T154">
        <f>AVERAGE(R$129:R154)</f>
        <v>82.802834565822891</v>
      </c>
      <c r="V154">
        <v>1.6830831300467251E-3</v>
      </c>
      <c r="W154">
        <v>81.46733570098877</v>
      </c>
      <c r="X154">
        <f>AVERAGE(V$66:V154)</f>
        <v>2.7531373267074264E-3</v>
      </c>
      <c r="Y154">
        <f>AVERAGE(W$66:W154)</f>
        <v>78.762398040573345</v>
      </c>
      <c r="AE154" s="6"/>
    </row>
    <row r="155" spans="5:31" x14ac:dyDescent="0.25">
      <c r="E155" s="6"/>
      <c r="G155">
        <v>1.1821247637271879E-2</v>
      </c>
      <c r="H155">
        <v>79.309245586395264</v>
      </c>
      <c r="I155">
        <f>AVERAGE(G$129:G155)</f>
        <v>7.1609644219279289E-3</v>
      </c>
      <c r="J155">
        <f>AVERAGE(H$129:H155)</f>
        <v>79.342676198040991</v>
      </c>
      <c r="L155">
        <v>5.05803432315588E-3</v>
      </c>
      <c r="M155">
        <v>80.816755771636963</v>
      </c>
      <c r="N155">
        <f>AVERAGE(L$129:L155)</f>
        <v>2.5996469668354148E-3</v>
      </c>
      <c r="O155">
        <f>AVERAGE(M$129:M155)</f>
        <v>87.954522238837342</v>
      </c>
      <c r="Q155">
        <v>1.2763614067807789E-3</v>
      </c>
      <c r="R155">
        <v>83.067506790161133</v>
      </c>
      <c r="S155">
        <f>AVERAGE(Q$129:Q155)</f>
        <v>2.2951218631566952E-3</v>
      </c>
      <c r="T155">
        <f>AVERAGE(R$129:R155)</f>
        <v>82.812637240798381</v>
      </c>
      <c r="V155">
        <v>1.8502451712265611E-3</v>
      </c>
      <c r="W155">
        <v>81.124372482299805</v>
      </c>
      <c r="X155">
        <f>AVERAGE(V$66:V155)</f>
        <v>2.7414114545583242E-3</v>
      </c>
      <c r="Y155">
        <f>AVERAGE(W$66:W155)</f>
        <v>78.791202606935855</v>
      </c>
      <c r="AE155" s="6"/>
    </row>
    <row r="156" spans="5:31" x14ac:dyDescent="0.25">
      <c r="E156" s="6"/>
      <c r="G156">
        <v>5.0117508508265018E-3</v>
      </c>
      <c r="H156">
        <v>79.055956602096558</v>
      </c>
      <c r="I156">
        <f>AVERAGE(G$129:G156)</f>
        <v>7.0842067943885922E-3</v>
      </c>
      <c r="J156">
        <f>AVERAGE(H$129:H156)</f>
        <v>79.332436212471549</v>
      </c>
      <c r="L156">
        <v>2.0207844208925958E-3</v>
      </c>
      <c r="M156">
        <v>80.925554275512695</v>
      </c>
      <c r="N156">
        <f>AVERAGE(L$129:L156)</f>
        <v>2.5789733044803143E-3</v>
      </c>
      <c r="O156">
        <f>AVERAGE(M$129:M156)</f>
        <v>87.703487668718608</v>
      </c>
      <c r="Q156">
        <v>1.791254617273808E-3</v>
      </c>
      <c r="R156">
        <v>83.383960247039795</v>
      </c>
      <c r="S156">
        <f>AVERAGE(Q$129:Q156)</f>
        <v>2.2771266043751632E-3</v>
      </c>
      <c r="T156">
        <f>AVERAGE(R$129:R156)</f>
        <v>82.833041633878437</v>
      </c>
      <c r="V156">
        <v>2.6666256599128251E-3</v>
      </c>
      <c r="W156">
        <v>80.866451263427734</v>
      </c>
      <c r="X156">
        <f>AVERAGE(V$66:V156)</f>
        <v>2.7404526623192793E-3</v>
      </c>
      <c r="Y156">
        <f>AVERAGE(W$66:W156)</f>
        <v>78.816205602797211</v>
      </c>
      <c r="AE156" s="6"/>
    </row>
    <row r="157" spans="5:31" x14ac:dyDescent="0.25">
      <c r="E157" s="6"/>
      <c r="G157">
        <v>4.9654985778033733E-3</v>
      </c>
      <c r="H157">
        <v>79.199897527694702</v>
      </c>
      <c r="I157">
        <f>AVERAGE(G$129:G157)</f>
        <v>7.0111478903684124E-3</v>
      </c>
      <c r="J157">
        <f>AVERAGE(H$129:H157)</f>
        <v>79.327865912996486</v>
      </c>
      <c r="L157">
        <v>2.0881157834082842E-3</v>
      </c>
      <c r="M157">
        <v>80.986957550048828</v>
      </c>
      <c r="N157">
        <f>AVERAGE(L$129:L157)</f>
        <v>2.5620471830640375E-3</v>
      </c>
      <c r="O157">
        <f>AVERAGE(M$129:M157)</f>
        <v>87.471883181867923</v>
      </c>
      <c r="Q157">
        <v>2.0438949577510361E-3</v>
      </c>
      <c r="R157">
        <v>83.079913377761841</v>
      </c>
      <c r="S157">
        <f>AVERAGE(Q$129:Q157)</f>
        <v>2.2690841338019177E-3</v>
      </c>
      <c r="T157">
        <f>AVERAGE(R$129:R157)</f>
        <v>82.841554452633034</v>
      </c>
      <c r="V157">
        <v>1.7591706709936259E-3</v>
      </c>
      <c r="W157">
        <v>80.904838562011719</v>
      </c>
      <c r="X157">
        <f>AVERAGE(V$66:V157)</f>
        <v>2.7280313712898406E-3</v>
      </c>
      <c r="Y157">
        <f>AVERAGE(W$66:W157)</f>
        <v>78.841070280883088</v>
      </c>
      <c r="AE157" s="6"/>
    </row>
    <row r="158" spans="5:31" x14ac:dyDescent="0.25">
      <c r="E158" s="6"/>
      <c r="G158">
        <v>8.6403544992208481E-3</v>
      </c>
      <c r="H158">
        <v>79.197361946105957</v>
      </c>
      <c r="I158">
        <f>AVERAGE(G$129:G158)</f>
        <v>7.06545477733016E-3</v>
      </c>
      <c r="J158">
        <f>AVERAGE(H$129:H158)</f>
        <v>79.323515780766812</v>
      </c>
      <c r="L158">
        <v>1.316975685767829E-3</v>
      </c>
      <c r="M158">
        <v>81.264126062393188</v>
      </c>
      <c r="N158">
        <f>AVERAGE(L$129:L158)</f>
        <v>2.5205447998208302E-3</v>
      </c>
      <c r="O158">
        <f>AVERAGE(M$129:M158)</f>
        <v>87.264957944552108</v>
      </c>
      <c r="Q158">
        <v>1.616311143152416E-3</v>
      </c>
      <c r="R158">
        <v>83.063652753829956</v>
      </c>
      <c r="S158">
        <f>AVERAGE(Q$129:Q158)</f>
        <v>2.2473250341136009E-3</v>
      </c>
      <c r="T158">
        <f>AVERAGE(R$129:R158)</f>
        <v>82.848957729339602</v>
      </c>
      <c r="V158">
        <v>2.3506551515310998E-3</v>
      </c>
      <c r="W158">
        <v>81.169766902923584</v>
      </c>
      <c r="X158">
        <f>AVERAGE(V$66:V158)</f>
        <v>2.7233141685428564E-3</v>
      </c>
      <c r="Y158">
        <f>AVERAGE(W$66:W158)</f>
        <v>78.868466711730633</v>
      </c>
      <c r="AE158" s="6"/>
    </row>
    <row r="159" spans="5:31" x14ac:dyDescent="0.25">
      <c r="E159" s="6"/>
      <c r="G159">
        <v>8.0796144902706146E-3</v>
      </c>
      <c r="H159">
        <v>79.535182952880859</v>
      </c>
      <c r="I159">
        <f>AVERAGE(G$129:G159)</f>
        <v>7.0981696067798526E-3</v>
      </c>
      <c r="J159">
        <f>AVERAGE(H$129:H159)</f>
        <v>79.330343754060806</v>
      </c>
      <c r="L159">
        <v>1.9997532945126299E-3</v>
      </c>
      <c r="M159">
        <v>81.22922158241272</v>
      </c>
      <c r="N159">
        <f>AVERAGE(L$129:L159)</f>
        <v>2.5037450738431464E-3</v>
      </c>
      <c r="O159">
        <f>AVERAGE(M$129:M159)</f>
        <v>87.070256771579864</v>
      </c>
      <c r="Q159">
        <v>2.7320007793605332E-3</v>
      </c>
      <c r="R159">
        <v>83.390293836593628</v>
      </c>
      <c r="S159">
        <f>AVERAGE(Q$129:Q159)</f>
        <v>2.2629597355731793E-3</v>
      </c>
      <c r="T159">
        <f>AVERAGE(R$129:R159)</f>
        <v>82.866420184412306</v>
      </c>
      <c r="V159">
        <v>1.9410174572840331E-3</v>
      </c>
      <c r="W159">
        <v>80.946444034576416</v>
      </c>
      <c r="X159">
        <f>AVERAGE(V$66:V159)</f>
        <v>2.7136561844532414E-3</v>
      </c>
      <c r="Y159">
        <f>AVERAGE(W$66:W159)</f>
        <v>78.892629238740469</v>
      </c>
      <c r="AE159" s="6"/>
    </row>
    <row r="160" spans="5:31" x14ac:dyDescent="0.25">
      <c r="E160" s="6"/>
      <c r="G160">
        <v>8.341420441865921E-3</v>
      </c>
      <c r="H160">
        <v>79.310572147369385</v>
      </c>
      <c r="I160">
        <f>AVERAGE(G$129:G160)</f>
        <v>7.1370211953762919E-3</v>
      </c>
      <c r="J160">
        <f>AVERAGE(H$129:H160)</f>
        <v>79.3297258913517</v>
      </c>
      <c r="L160">
        <v>1.907504163682461E-3</v>
      </c>
      <c r="M160">
        <v>80.817409038543701</v>
      </c>
      <c r="N160">
        <f>AVERAGE(L$129:L160)</f>
        <v>2.4851125454006251E-3</v>
      </c>
      <c r="O160">
        <f>AVERAGE(M$129:M160)</f>
        <v>86.874855279922485</v>
      </c>
      <c r="Q160">
        <v>1.0108534246683121E-2</v>
      </c>
      <c r="R160">
        <v>82.996007680892944</v>
      </c>
      <c r="S160">
        <f>AVERAGE(Q$129:Q160)</f>
        <v>2.508133939045365E-3</v>
      </c>
      <c r="T160">
        <f>AVERAGE(R$129:R160)</f>
        <v>82.87046979367733</v>
      </c>
      <c r="V160">
        <v>4.15556551888585E-3</v>
      </c>
      <c r="W160">
        <v>82.958667755126896</v>
      </c>
      <c r="X160">
        <f>AVERAGE(V$66:V160)</f>
        <v>2.7312404446292486E-3</v>
      </c>
      <c r="Y160">
        <f>AVERAGE(W$66:W160)</f>
        <v>78.93936531364146</v>
      </c>
      <c r="AE160" s="6"/>
    </row>
    <row r="161" spans="5:31" x14ac:dyDescent="0.25">
      <c r="E161" s="6"/>
      <c r="G161">
        <v>9.347214363515377E-3</v>
      </c>
      <c r="H161">
        <v>79.38732385635376</v>
      </c>
      <c r="I161">
        <f>AVERAGE(G$129:G161)</f>
        <v>7.2039967459259615E-3</v>
      </c>
      <c r="J161">
        <f>AVERAGE(H$129:H161)</f>
        <v>79.331471284230545</v>
      </c>
      <c r="L161">
        <v>1.2825693702325221E-3</v>
      </c>
      <c r="M161">
        <v>80.804536819458008</v>
      </c>
      <c r="N161">
        <f>AVERAGE(L$129:L161)</f>
        <v>2.4486718431228037E-3</v>
      </c>
      <c r="O161">
        <f>AVERAGE(M$129:M161)</f>
        <v>86.690906235665992</v>
      </c>
      <c r="Q161">
        <v>2.7263886295258999E-3</v>
      </c>
      <c r="R161">
        <v>83.051135063171387</v>
      </c>
      <c r="S161">
        <f>AVERAGE(Q$129:Q161)</f>
        <v>2.5147477175447752E-3</v>
      </c>
      <c r="T161">
        <f>AVERAGE(R$129:R161)</f>
        <v>82.87594449881351</v>
      </c>
      <c r="V161">
        <v>9.3646976165473396E-4</v>
      </c>
      <c r="W161">
        <v>87.776580333709703</v>
      </c>
      <c r="X161">
        <f>AVERAGE(V$66:V161)</f>
        <v>2.7096167014608809E-3</v>
      </c>
      <c r="Y161">
        <f>AVERAGE(W$66:W161)</f>
        <v>79.039788211596772</v>
      </c>
      <c r="AE161" s="6"/>
    </row>
    <row r="162" spans="5:31" x14ac:dyDescent="0.25">
      <c r="E162" s="6"/>
      <c r="G162">
        <v>7.6020760461688042E-3</v>
      </c>
      <c r="H162">
        <v>80.188557386398315</v>
      </c>
      <c r="I162">
        <f>AVERAGE(G$129:G162)</f>
        <v>7.2157049606389858E-3</v>
      </c>
      <c r="J162">
        <f>AVERAGE(H$129:H162)</f>
        <v>79.356679699000196</v>
      </c>
      <c r="L162">
        <v>1.097873202525079E-3</v>
      </c>
      <c r="M162">
        <v>81.333998918533325</v>
      </c>
      <c r="N162">
        <f>AVERAGE(L$129:L162)</f>
        <v>2.4089424713405177E-3</v>
      </c>
      <c r="O162">
        <f>AVERAGE(M$129:M162)</f>
        <v>86.533350138103259</v>
      </c>
      <c r="Q162">
        <v>1.0354336118325589E-3</v>
      </c>
      <c r="R162">
        <v>83.405708789825439</v>
      </c>
      <c r="S162">
        <f>AVERAGE(Q$129:Q162)</f>
        <v>2.4712384791414745E-3</v>
      </c>
      <c r="T162">
        <f>AVERAGE(R$129:R162)</f>
        <v>82.891525801490332</v>
      </c>
      <c r="V162">
        <v>2.1314586047083139E-3</v>
      </c>
      <c r="W162">
        <v>81.36984920501709</v>
      </c>
      <c r="X162">
        <f>AVERAGE(V$66:V162)</f>
        <v>2.7027338669757314E-3</v>
      </c>
      <c r="Y162">
        <f>AVERAGE(W$66:W162)</f>
        <v>79.065968672197002</v>
      </c>
      <c r="AE162" s="6"/>
    </row>
    <row r="163" spans="5:31" x14ac:dyDescent="0.25">
      <c r="E163" s="6"/>
      <c r="G163">
        <v>1.742459367960691E-3</v>
      </c>
      <c r="H163">
        <v>80.999574661254883</v>
      </c>
      <c r="I163">
        <f>AVERAGE(G$129:G163)</f>
        <v>7.0593265151338916E-3</v>
      </c>
      <c r="J163">
        <f>AVERAGE(H$129:H163)</f>
        <v>79.403619555064608</v>
      </c>
      <c r="L163">
        <v>3.763090586289763E-3</v>
      </c>
      <c r="M163">
        <v>81.760043859481812</v>
      </c>
      <c r="N163">
        <f>AVERAGE(L$129:L163)</f>
        <v>2.4476324174819248E-3</v>
      </c>
      <c r="O163">
        <f>AVERAGE(M$129:M163)</f>
        <v>86.396969958714081</v>
      </c>
      <c r="Q163">
        <v>1.9083804218098519E-3</v>
      </c>
      <c r="R163">
        <v>83.242999792098999</v>
      </c>
      <c r="S163">
        <f>AVERAGE(Q$129:Q163)</f>
        <v>2.4551568203605711E-3</v>
      </c>
      <c r="T163">
        <f>AVERAGE(R$129:R163)</f>
        <v>82.901567915507727</v>
      </c>
      <c r="V163">
        <v>3.6630448885262008E-3</v>
      </c>
      <c r="W163">
        <v>81.398035764694214</v>
      </c>
      <c r="X163">
        <f>AVERAGE(V$66:V163)</f>
        <v>2.7140316436998547E-3</v>
      </c>
      <c r="Y163">
        <f>AVERAGE(W$66:W163)</f>
        <v>79.091880528780308</v>
      </c>
      <c r="AE163" s="6"/>
    </row>
    <row r="164" spans="5:31" x14ac:dyDescent="0.25">
      <c r="E164" s="6"/>
      <c r="G164">
        <v>4.4134706258773804E-3</v>
      </c>
      <c r="H164">
        <v>80.989841461181641</v>
      </c>
      <c r="I164">
        <f>AVERAGE(G$129:G164)</f>
        <v>6.9858305182101E-3</v>
      </c>
      <c r="J164">
        <f>AVERAGE(H$129:H164)</f>
        <v>79.44768127467897</v>
      </c>
      <c r="L164">
        <v>2.566043753176928E-3</v>
      </c>
      <c r="M164">
        <v>80.769523620605469</v>
      </c>
      <c r="N164">
        <f>AVERAGE(L$129:L164)</f>
        <v>2.4509216212512306E-3</v>
      </c>
      <c r="O164">
        <f>AVERAGE(M$129:M164)</f>
        <v>86.240652004877731</v>
      </c>
      <c r="Q164">
        <v>6.028937641531229E-3</v>
      </c>
      <c r="R164">
        <v>82.658967018127441</v>
      </c>
      <c r="S164">
        <f>AVERAGE(Q$129:Q164)</f>
        <v>2.5544285098375338E-3</v>
      </c>
      <c r="T164">
        <f>AVERAGE(R$129:R164)</f>
        <v>82.894829001691605</v>
      </c>
      <c r="V164">
        <v>5.7272664271295071E-3</v>
      </c>
      <c r="W164">
        <v>80.372692108154297</v>
      </c>
      <c r="X164">
        <f>AVERAGE(V$66:V164)</f>
        <v>2.7490692574606646E-3</v>
      </c>
      <c r="Y164">
        <f>AVERAGE(W$66:W164)</f>
        <v>79.105955381300902</v>
      </c>
      <c r="AE164" s="6"/>
    </row>
    <row r="165" spans="5:31" x14ac:dyDescent="0.25">
      <c r="E165" s="6"/>
      <c r="G165">
        <v>3.1746667809784408E-3</v>
      </c>
      <c r="H165">
        <v>80.933728933334351</v>
      </c>
      <c r="I165">
        <f>AVERAGE(G$129:G165)</f>
        <v>6.8828260928795147E-3</v>
      </c>
      <c r="J165">
        <f>AVERAGE(H$129:H165)</f>
        <v>79.487844724912904</v>
      </c>
      <c r="L165">
        <v>1.705270260572433E-3</v>
      </c>
      <c r="M165">
        <v>80.964888334274292</v>
      </c>
      <c r="N165">
        <f>AVERAGE(L$129:L165)</f>
        <v>2.4307688817734249E-3</v>
      </c>
      <c r="O165">
        <f>AVERAGE(M$129:M165)</f>
        <v>86.098063797564123</v>
      </c>
      <c r="Q165">
        <v>1.7652680398896341E-3</v>
      </c>
      <c r="R165">
        <v>82.929955720901489</v>
      </c>
      <c r="S165">
        <f>AVERAGE(Q$129:Q165)</f>
        <v>2.5330998484875905E-3</v>
      </c>
      <c r="T165">
        <f>AVERAGE(R$129:R165)</f>
        <v>82.895778372481061</v>
      </c>
      <c r="V165">
        <v>1.760301878675818E-3</v>
      </c>
      <c r="W165">
        <v>80.268018245697021</v>
      </c>
      <c r="X165">
        <f>AVERAGE(V$66:V165)</f>
        <v>2.7377041151757813E-3</v>
      </c>
      <c r="Y165">
        <f>AVERAGE(W$66:W165)</f>
        <v>79.118586499392165</v>
      </c>
      <c r="AE165" s="6"/>
    </row>
    <row r="166" spans="5:31" x14ac:dyDescent="0.25">
      <c r="E166" s="6"/>
      <c r="G166">
        <v>4.3818550184369087E-3</v>
      </c>
      <c r="H166">
        <v>80.943211317062378</v>
      </c>
      <c r="I166">
        <f>AVERAGE(G$129:G166)</f>
        <v>6.8170110646047092E-3</v>
      </c>
      <c r="J166">
        <f>AVERAGE(H$129:H166)</f>
        <v>79.526143845758938</v>
      </c>
      <c r="L166">
        <v>1.653298153541982E-3</v>
      </c>
      <c r="M166">
        <v>81.437542200088501</v>
      </c>
      <c r="N166">
        <f>AVERAGE(L$129:L166)</f>
        <v>2.4103091257673347E-3</v>
      </c>
      <c r="O166">
        <f>AVERAGE(M$129:M166)</f>
        <v>85.975418492367396</v>
      </c>
      <c r="Q166">
        <v>3.2144368160516019E-3</v>
      </c>
      <c r="R166">
        <v>86.265290021896362</v>
      </c>
      <c r="S166">
        <f>AVERAGE(Q$129:Q166)</f>
        <v>2.5510297686866436E-3</v>
      </c>
      <c r="T166">
        <f>AVERAGE(R$129:R166)</f>
        <v>82.984449731676207</v>
      </c>
      <c r="V166">
        <v>4.3671545572578907E-3</v>
      </c>
      <c r="W166">
        <v>81.218923807144165</v>
      </c>
      <c r="X166">
        <f>AVERAGE(V$66:V166)</f>
        <v>2.7562205974721687E-3</v>
      </c>
      <c r="Y166">
        <f>AVERAGE(W$66:W166)</f>
        <v>79.141170771518532</v>
      </c>
      <c r="AE166" s="6"/>
    </row>
    <row r="167" spans="5:31" x14ac:dyDescent="0.25">
      <c r="E167" s="6"/>
      <c r="G167">
        <v>2.594091696664691E-3</v>
      </c>
      <c r="H167">
        <v>81.16429615020752</v>
      </c>
      <c r="I167">
        <f>AVERAGE(G$129:G167)</f>
        <v>6.7087310808113748E-3</v>
      </c>
      <c r="J167">
        <f>AVERAGE(H$129:H167)</f>
        <v>79.568147751001206</v>
      </c>
      <c r="L167">
        <v>4.1908607818186283E-3</v>
      </c>
      <c r="M167">
        <v>81.508881330490112</v>
      </c>
      <c r="N167">
        <f>AVERAGE(L$129:L167)</f>
        <v>2.4559642964353165E-3</v>
      </c>
      <c r="O167">
        <f>AVERAGE(M$129:M167)</f>
        <v>85.860891898473099</v>
      </c>
      <c r="Q167">
        <v>1.760672428645194E-3</v>
      </c>
      <c r="R167">
        <v>82.875711441040039</v>
      </c>
      <c r="S167">
        <f>AVERAGE(Q$129:Q167)</f>
        <v>2.5307641958650681E-3</v>
      </c>
      <c r="T167">
        <f>AVERAGE(R$129:R167)</f>
        <v>82.981661570377838</v>
      </c>
      <c r="V167">
        <v>1.708884839899838E-3</v>
      </c>
      <c r="W167">
        <v>80.743380546569824</v>
      </c>
      <c r="X167">
        <f>AVERAGE(V$66:V167)</f>
        <v>2.7444527799713563E-3</v>
      </c>
      <c r="Y167">
        <f>AVERAGE(W$66:W167)</f>
        <v>79.158215556359494</v>
      </c>
      <c r="AE167" s="6"/>
    </row>
    <row r="168" spans="5:31" x14ac:dyDescent="0.25">
      <c r="E168" s="6"/>
      <c r="G168">
        <v>2.1234424784779549E-3</v>
      </c>
      <c r="H168">
        <v>81.203224182128906</v>
      </c>
      <c r="I168">
        <f>AVERAGE(G$129:G168)</f>
        <v>6.5940988657530401E-3</v>
      </c>
      <c r="J168">
        <f>AVERAGE(H$129:H168)</f>
        <v>79.609024661779401</v>
      </c>
      <c r="L168">
        <v>2.311080694198608E-3</v>
      </c>
      <c r="M168">
        <v>81.484721183776855</v>
      </c>
      <c r="N168">
        <f>AVERAGE(L$129:L168)</f>
        <v>2.4523422063793985E-3</v>
      </c>
      <c r="O168">
        <f>AVERAGE(M$129:M168)</f>
        <v>85.751487630605695</v>
      </c>
      <c r="Q168">
        <v>1.4224313199520111E-3</v>
      </c>
      <c r="R168">
        <v>82.891762733459473</v>
      </c>
      <c r="S168">
        <f>AVERAGE(Q$129:Q168)</f>
        <v>2.5030558739672416E-3</v>
      </c>
      <c r="T168">
        <f>AVERAGE(R$129:R168)</f>
        <v>82.979414099454885</v>
      </c>
      <c r="V168">
        <v>2.4986288044601679E-3</v>
      </c>
      <c r="W168">
        <v>80.574775695800781</v>
      </c>
      <c r="X168">
        <f>AVERAGE(V$66:V168)</f>
        <v>2.7417214024656762E-3</v>
      </c>
      <c r="Y168">
        <f>AVERAGE(W$66:W168)</f>
        <v>79.173126715722034</v>
      </c>
      <c r="AE168" s="6"/>
    </row>
    <row r="169" spans="5:31" x14ac:dyDescent="0.25">
      <c r="E169" s="6"/>
      <c r="G169">
        <v>2.1938455756753679E-3</v>
      </c>
      <c r="H169">
        <v>80.934986591339111</v>
      </c>
      <c r="I169">
        <f>AVERAGE(G$129:G169)</f>
        <v>6.4867756147755353E-3</v>
      </c>
      <c r="J169">
        <f>AVERAGE(H$129:H169)</f>
        <v>79.641365196646717</v>
      </c>
      <c r="L169">
        <v>1.7509688623249531E-3</v>
      </c>
      <c r="M169">
        <v>80.838632583618164</v>
      </c>
      <c r="N169">
        <f>AVERAGE(L$129:L169)</f>
        <v>2.4352355394512415E-3</v>
      </c>
      <c r="O169">
        <f>AVERAGE(M$129:M169)</f>
        <v>85.631661897752338</v>
      </c>
      <c r="Q169">
        <v>3.251586109399796E-3</v>
      </c>
      <c r="R169">
        <v>82.93597149848938</v>
      </c>
      <c r="S169">
        <f>AVERAGE(Q$129:Q169)</f>
        <v>2.5213127089777918E-3</v>
      </c>
      <c r="T169">
        <f>AVERAGE(R$129:R169)</f>
        <v>82.978354523821579</v>
      </c>
      <c r="V169">
        <v>1.346102333627641E-3</v>
      </c>
      <c r="W169">
        <v>80.580581665039063</v>
      </c>
      <c r="X169">
        <f>AVERAGE(V$66:V169)</f>
        <v>2.7263849291817416E-3</v>
      </c>
      <c r="Y169">
        <f>AVERAGE(W$66:W169)</f>
        <v>79.187787704777421</v>
      </c>
      <c r="AE169" s="6"/>
    </row>
    <row r="170" spans="5:31" x14ac:dyDescent="0.25">
      <c r="E170" s="6"/>
      <c r="G170">
        <v>1.715418417006731E-3</v>
      </c>
      <c r="H170">
        <v>80.82379937171936</v>
      </c>
      <c r="I170">
        <f>AVERAGE(G$129:G170)</f>
        <v>6.3731718719715162E-3</v>
      </c>
      <c r="J170">
        <f>AVERAGE(H$129:H170)</f>
        <v>79.669518391291305</v>
      </c>
      <c r="L170">
        <v>3.0707779806107278E-3</v>
      </c>
      <c r="M170">
        <v>80.918574094772339</v>
      </c>
      <c r="N170">
        <f>AVERAGE(L$129:L170)</f>
        <v>2.4503675023359911E-3</v>
      </c>
      <c r="O170">
        <f>AVERAGE(M$129:M170)</f>
        <v>85.519445521490908</v>
      </c>
      <c r="Q170">
        <v>2.0649256184697151E-3</v>
      </c>
      <c r="R170">
        <v>82.729195356369019</v>
      </c>
      <c r="S170">
        <f>AVERAGE(Q$129:Q170)</f>
        <v>2.5104463496799802E-3</v>
      </c>
      <c r="T170">
        <f>AVERAGE(R$129:R170)</f>
        <v>82.972422162691757</v>
      </c>
      <c r="V170">
        <v>1.657661516219378E-3</v>
      </c>
      <c r="W170">
        <v>80.307521104812622</v>
      </c>
      <c r="X170">
        <f>AVERAGE(V$66:V170)</f>
        <v>2.7147683703451944E-3</v>
      </c>
      <c r="Y170">
        <f>AVERAGE(W$66:W170)</f>
        <v>79.199331348076754</v>
      </c>
      <c r="AE170" s="6"/>
    </row>
    <row r="171" spans="5:31" x14ac:dyDescent="0.25">
      <c r="E171" s="6"/>
      <c r="G171">
        <v>2.0226561464369301E-3</v>
      </c>
      <c r="H171">
        <v>80.817504405975342</v>
      </c>
      <c r="I171">
        <f>AVERAGE(G$129:G171)</f>
        <v>6.2719970876567582E-3</v>
      </c>
      <c r="J171">
        <f>AVERAGE(H$129:H171)</f>
        <v>79.696215740469995</v>
      </c>
      <c r="L171">
        <v>1.0052685393020511E-3</v>
      </c>
      <c r="M171">
        <v>81.314685583114624</v>
      </c>
      <c r="N171">
        <f>AVERAGE(L$129:L171)</f>
        <v>2.4167605497072949E-3</v>
      </c>
      <c r="O171">
        <f>AVERAGE(M$129:M171)</f>
        <v>85.421660406644961</v>
      </c>
      <c r="Q171">
        <v>2.8818980790674691E-3</v>
      </c>
      <c r="R171">
        <v>82.777193784713745</v>
      </c>
      <c r="S171">
        <f>AVERAGE(Q$129:Q171)</f>
        <v>2.5190847619913173E-3</v>
      </c>
      <c r="T171">
        <f>AVERAGE(R$129:R171)</f>
        <v>82.96788196785505</v>
      </c>
      <c r="V171">
        <v>1.8710753647610549E-3</v>
      </c>
      <c r="W171">
        <v>80.591039180755615</v>
      </c>
      <c r="X171">
        <f>AVERAGE(V$66:V171)</f>
        <v>2.7056964025432145E-3</v>
      </c>
      <c r="Y171">
        <f>AVERAGE(W$66:W171)</f>
        <v>79.21353244841022</v>
      </c>
      <c r="AE171" s="6"/>
    </row>
    <row r="172" spans="5:31" x14ac:dyDescent="0.25">
      <c r="E172" s="6"/>
      <c r="G172">
        <v>1.6114935278892519E-3</v>
      </c>
      <c r="H172">
        <v>81.019710540771484</v>
      </c>
      <c r="I172">
        <f>AVERAGE(G$129:G172)</f>
        <v>6.1660765522074971E-3</v>
      </c>
      <c r="J172">
        <f>AVERAGE(H$129:H172)</f>
        <v>79.726295167749583</v>
      </c>
      <c r="L172">
        <v>2.0862543024122711E-3</v>
      </c>
      <c r="M172">
        <v>81.829330205917358</v>
      </c>
      <c r="N172">
        <f>AVERAGE(L$129:L172)</f>
        <v>2.4092490440869533E-3</v>
      </c>
      <c r="O172">
        <f>AVERAGE(M$129:M172)</f>
        <v>85.340016538446605</v>
      </c>
      <c r="Q172">
        <v>1.845113816671073E-3</v>
      </c>
      <c r="R172">
        <v>83.059985637664795</v>
      </c>
      <c r="S172">
        <f>AVERAGE(Q$129:Q172)</f>
        <v>2.503767240506766E-3</v>
      </c>
      <c r="T172">
        <f>AVERAGE(R$129:R172)</f>
        <v>82.969975233078003</v>
      </c>
      <c r="V172">
        <v>2.7903614100068812E-3</v>
      </c>
      <c r="W172">
        <v>80.695707082748413</v>
      </c>
      <c r="X172">
        <f>AVERAGE(V$66:V172)</f>
        <v>2.7065970941119767E-3</v>
      </c>
      <c r="Y172">
        <f>AVERAGE(W$66:W172)</f>
        <v>79.228503909363127</v>
      </c>
      <c r="AE172" s="6"/>
    </row>
    <row r="173" spans="5:31" x14ac:dyDescent="0.25">
      <c r="E173" s="6"/>
      <c r="G173">
        <v>2.0150479394942522E-3</v>
      </c>
      <c r="H173">
        <v>81.445295572280884</v>
      </c>
      <c r="I173">
        <f>AVERAGE(G$129:G173)</f>
        <v>6.0738314719249809E-3</v>
      </c>
      <c r="J173">
        <f>AVERAGE(H$129:H173)</f>
        <v>79.76449517673916</v>
      </c>
      <c r="L173">
        <v>2.6624870952218771E-3</v>
      </c>
      <c r="M173">
        <v>80.941055536270142</v>
      </c>
      <c r="N173">
        <f>AVERAGE(L$129:L173)</f>
        <v>2.4148765563343963E-3</v>
      </c>
      <c r="O173">
        <f>AVERAGE(M$129:M173)</f>
        <v>85.242261849509347</v>
      </c>
      <c r="Q173">
        <v>2.3849441204220061E-3</v>
      </c>
      <c r="R173">
        <v>83.039050579071045</v>
      </c>
      <c r="S173">
        <f>AVERAGE(Q$129:Q173)</f>
        <v>2.5011267267271049E-3</v>
      </c>
      <c r="T173">
        <f>AVERAGE(R$129:R173)</f>
        <v>82.971510240766733</v>
      </c>
      <c r="V173">
        <v>5.1196794956922531E-3</v>
      </c>
      <c r="W173">
        <v>80.77276086807251</v>
      </c>
      <c r="X173">
        <f>AVERAGE(V$66:V173)</f>
        <v>2.7319979614970325E-3</v>
      </c>
      <c r="Y173">
        <f>AVERAGE(W$66:W173)</f>
        <v>79.243946478950221</v>
      </c>
      <c r="AE173" s="6"/>
    </row>
    <row r="174" spans="5:31" x14ac:dyDescent="0.25">
      <c r="E174" s="6"/>
      <c r="G174">
        <v>1.6972969751805069E-3</v>
      </c>
      <c r="H174">
        <v>81.184893131256104</v>
      </c>
      <c r="I174">
        <f>AVERAGE(G$129:G174)</f>
        <v>5.9786894176479264E-3</v>
      </c>
      <c r="J174">
        <f>AVERAGE(H$129:H174)</f>
        <v>79.795373393141702</v>
      </c>
      <c r="L174">
        <v>2.1243412047624588E-3</v>
      </c>
      <c r="M174">
        <v>81.111409187316895</v>
      </c>
      <c r="N174">
        <f>AVERAGE(L$129:L174)</f>
        <v>2.4085605704306586E-3</v>
      </c>
      <c r="O174">
        <f>AVERAGE(M$129:M174)</f>
        <v>85.152460704679072</v>
      </c>
      <c r="Q174">
        <v>3.484710119664669E-3</v>
      </c>
      <c r="R174">
        <v>82.935612916946411</v>
      </c>
      <c r="S174">
        <f>AVERAGE(Q$129:Q174)</f>
        <v>2.5225089743996605E-3</v>
      </c>
      <c r="T174">
        <f>AVERAGE(R$129:R174)</f>
        <v>82.970729864161953</v>
      </c>
      <c r="V174">
        <v>3.484528511762619E-3</v>
      </c>
      <c r="W174">
        <v>80.958218336105347</v>
      </c>
      <c r="X174">
        <f>AVERAGE(V$66:V174)</f>
        <v>2.7398368213956323E-3</v>
      </c>
      <c r="Y174">
        <f>AVERAGE(W$66:W174)</f>
        <v>79.26091946763492</v>
      </c>
      <c r="AE174" s="6"/>
    </row>
    <row r="175" spans="5:31" x14ac:dyDescent="0.25">
      <c r="E175" s="6"/>
      <c r="G175">
        <v>1.754337106831372E-3</v>
      </c>
      <c r="H175">
        <v>80.92530345916748</v>
      </c>
      <c r="I175">
        <f>AVERAGE(G$129:G175)</f>
        <v>5.8888095812475744E-3</v>
      </c>
      <c r="J175">
        <f>AVERAGE(H$129:H175)</f>
        <v>79.819414458376301</v>
      </c>
      <c r="L175">
        <v>2.2296106908470388E-3</v>
      </c>
      <c r="M175">
        <v>80.987676382064819</v>
      </c>
      <c r="N175">
        <f>AVERAGE(L$129:L175)</f>
        <v>2.4047531261841984E-3</v>
      </c>
      <c r="O175">
        <f>AVERAGE(M$129:M175)</f>
        <v>85.063848272283025</v>
      </c>
      <c r="Q175">
        <v>1.5611633425578471E-3</v>
      </c>
      <c r="R175">
        <v>82.924470186233521</v>
      </c>
      <c r="S175">
        <f>AVERAGE(Q$129:Q175)</f>
        <v>2.5020548120200476E-3</v>
      </c>
      <c r="T175">
        <f>AVERAGE(R$129:R175)</f>
        <v>82.969745615695388</v>
      </c>
      <c r="V175">
        <v>2.9691625386476521E-3</v>
      </c>
      <c r="W175">
        <v>81.22529673576355</v>
      </c>
      <c r="X175">
        <f>AVERAGE(V$66:V175)</f>
        <v>2.742201004047715E-3</v>
      </c>
      <c r="Y175">
        <f>AVERAGE(W$66:W175)</f>
        <v>79.280178068302845</v>
      </c>
      <c r="AE175" s="6"/>
    </row>
    <row r="176" spans="5:31" x14ac:dyDescent="0.25">
      <c r="E176" s="6"/>
      <c r="G176">
        <v>2.0831630099564791E-3</v>
      </c>
      <c r="H176">
        <v>81.23984956741333</v>
      </c>
      <c r="I176">
        <f>AVERAGE(G$129:G176)</f>
        <v>5.8095252776790103E-3</v>
      </c>
      <c r="J176">
        <f>AVERAGE(H$129:H176)</f>
        <v>79.849006856481239</v>
      </c>
      <c r="L176">
        <v>8.2213361747562885E-4</v>
      </c>
      <c r="M176">
        <v>80.405006170272827</v>
      </c>
      <c r="N176">
        <f>AVERAGE(L$129:L176)</f>
        <v>2.3717818864194364E-3</v>
      </c>
      <c r="O176">
        <f>AVERAGE(M$129:M176)</f>
        <v>84.966789061824485</v>
      </c>
      <c r="Q176">
        <v>1.559479627758265E-3</v>
      </c>
      <c r="R176">
        <v>82.944084167480469</v>
      </c>
      <c r="S176">
        <f>AVERAGE(Q$129:Q176)</f>
        <v>2.4824178290145937E-3</v>
      </c>
      <c r="T176">
        <f>AVERAGE(R$129:R176)</f>
        <v>82.969211002190903</v>
      </c>
      <c r="V176">
        <v>2.6054037734866138E-3</v>
      </c>
      <c r="W176">
        <v>82.202549934387207</v>
      </c>
      <c r="X176">
        <f>AVERAGE(V$66:V176)</f>
        <v>2.7408051139399484E-3</v>
      </c>
      <c r="Y176">
        <f>AVERAGE(W$66:W176)</f>
        <v>79.308550610692023</v>
      </c>
      <c r="AE176" s="6"/>
    </row>
    <row r="177" spans="1:31" x14ac:dyDescent="0.25">
      <c r="E177" s="6"/>
      <c r="G177">
        <v>1.855697599239647E-3</v>
      </c>
      <c r="H177">
        <v>80.867048740386963</v>
      </c>
      <c r="I177">
        <f>AVERAGE(G$129:G177)</f>
        <v>5.7288349168945329E-3</v>
      </c>
      <c r="J177">
        <f>AVERAGE(H$129:H177)</f>
        <v>79.869783221458903</v>
      </c>
      <c r="L177">
        <v>1.5343853738158939E-3</v>
      </c>
      <c r="M177">
        <v>79.52559757232666</v>
      </c>
      <c r="N177">
        <f>AVERAGE(L$129:L177)</f>
        <v>2.3546921616724257E-3</v>
      </c>
      <c r="O177">
        <f>AVERAGE(M$129:M177)</f>
        <v>84.855744337549012</v>
      </c>
      <c r="Q177">
        <v>2.6540027465671301E-3</v>
      </c>
      <c r="R177">
        <v>82.893550872802734</v>
      </c>
      <c r="S177">
        <f>AVERAGE(Q$129:Q177)</f>
        <v>2.4859195620258699E-3</v>
      </c>
      <c r="T177">
        <f>AVERAGE(R$129:R177)</f>
        <v>82.967666917917683</v>
      </c>
      <c r="V177">
        <v>2.988729160279036E-3</v>
      </c>
      <c r="W177">
        <v>80.976962566375732</v>
      </c>
      <c r="X177">
        <f>AVERAGE(V$66:V178)</f>
        <v>2.7424662309931593E-3</v>
      </c>
      <c r="Y177">
        <f>AVERAGE(W$66:W178)</f>
        <v>79.401016851254155</v>
      </c>
      <c r="AE177" s="6"/>
    </row>
    <row r="178" spans="1:31" x14ac:dyDescent="0.25">
      <c r="E178" s="6"/>
      <c r="G178">
        <v>2.26018182002008E-3</v>
      </c>
      <c r="H178">
        <v>81.049575090408325</v>
      </c>
      <c r="I178">
        <f>AVERAGE(G$129:G178)</f>
        <v>5.6594618549570437E-3</v>
      </c>
      <c r="J178">
        <f>AVERAGE(H$129:H178)</f>
        <v>79.893379058837894</v>
      </c>
      <c r="L178">
        <v>1.6245273873209949E-3</v>
      </c>
      <c r="M178">
        <v>79.483620882034302</v>
      </c>
      <c r="N178">
        <f>AVERAGE(L$129:L178)</f>
        <v>2.340088866185397E-3</v>
      </c>
      <c r="O178">
        <f>AVERAGE(M$129:M178)</f>
        <v>84.748301868438716</v>
      </c>
      <c r="Q178">
        <v>6.0909884050488472E-3</v>
      </c>
      <c r="R178">
        <v>83.382699489593506</v>
      </c>
      <c r="S178">
        <f>AVERAGE(Q$129:Q178)</f>
        <v>2.5580209388863296E-3</v>
      </c>
      <c r="T178">
        <f>AVERAGE(R$129:R178)</f>
        <v>82.975967569351198</v>
      </c>
      <c r="V178">
        <v>2.6589927729219198E-3</v>
      </c>
      <c r="W178">
        <v>87.349093914031897</v>
      </c>
      <c r="X178">
        <f>AVERAGE(V$66:V178)</f>
        <v>2.7424662309931593E-3</v>
      </c>
      <c r="Y178">
        <f>AVERAGE(W$66:W178)</f>
        <v>79.401016851254155</v>
      </c>
      <c r="AE178" s="6"/>
    </row>
    <row r="179" spans="1:31" x14ac:dyDescent="0.25">
      <c r="E179" s="6"/>
      <c r="AE179" s="6"/>
    </row>
    <row r="180" spans="1:31" x14ac:dyDescent="0.25">
      <c r="E180" s="6"/>
      <c r="AE180" s="6"/>
    </row>
    <row r="181" spans="1:31" x14ac:dyDescent="0.25">
      <c r="E181" s="6"/>
      <c r="G181" t="s">
        <v>11</v>
      </c>
      <c r="H181" t="s">
        <v>8</v>
      </c>
      <c r="I181" t="s">
        <v>7</v>
      </c>
      <c r="L181" t="s">
        <v>11</v>
      </c>
      <c r="M181" t="s">
        <v>8</v>
      </c>
      <c r="N181" t="s">
        <v>7</v>
      </c>
      <c r="Q181" t="s">
        <v>11</v>
      </c>
      <c r="R181" t="s">
        <v>8</v>
      </c>
      <c r="S181" t="s">
        <v>7</v>
      </c>
      <c r="V181" t="s">
        <v>11</v>
      </c>
      <c r="W181" t="s">
        <v>8</v>
      </c>
      <c r="X181" t="s">
        <v>7</v>
      </c>
      <c r="AE181" s="6"/>
    </row>
    <row r="182" spans="1:31" x14ac:dyDescent="0.25">
      <c r="E182" s="6"/>
      <c r="G182" t="s">
        <v>13</v>
      </c>
      <c r="H182" s="3">
        <f>AVERAGE(G129:G178)</f>
        <v>5.6594618549570437E-3</v>
      </c>
      <c r="I182" s="3">
        <f>AVERAGE(H129:H178)</f>
        <v>79.893379058837894</v>
      </c>
      <c r="L182" t="s">
        <v>13</v>
      </c>
      <c r="M182" s="3">
        <f>AVERAGE(L129:L178)</f>
        <v>2.340088866185397E-3</v>
      </c>
      <c r="N182" s="3">
        <f>AVERAGE(M129:M178)</f>
        <v>84.748301868438716</v>
      </c>
      <c r="Q182" t="s">
        <v>13</v>
      </c>
      <c r="R182" s="3">
        <f>AVERAGE(Q129:Q178)</f>
        <v>2.5580209388863296E-3</v>
      </c>
      <c r="S182" s="3">
        <f>AVERAGE(R129:R178)</f>
        <v>82.975967569351198</v>
      </c>
      <c r="V182" t="s">
        <v>13</v>
      </c>
      <c r="W182" s="3">
        <f>AVERAGE(V128:V178)</f>
        <v>2.8399624128360302E-3</v>
      </c>
      <c r="X182" s="3">
        <f>AVERAGE(W128:W178)</f>
        <v>81.958419480323798</v>
      </c>
      <c r="AE182" s="6"/>
    </row>
    <row r="183" spans="1:31" x14ac:dyDescent="0.25">
      <c r="E183" s="6"/>
      <c r="G183" t="s">
        <v>14</v>
      </c>
      <c r="H183">
        <f>MAX(G129:G178)</f>
        <v>1.1821247637271879E-2</v>
      </c>
      <c r="I183">
        <f>MAX(H129:H178)</f>
        <v>81.445295572280884</v>
      </c>
      <c r="L183" t="s">
        <v>14</v>
      </c>
      <c r="M183">
        <f>MAX(L129:L178)</f>
        <v>1.0829100385308269E-2</v>
      </c>
      <c r="N183">
        <f>MAX(M129:M178)</f>
        <v>108.3863143920898</v>
      </c>
      <c r="Q183" t="s">
        <v>14</v>
      </c>
      <c r="R183">
        <f>MAX(Q129:Q178)</f>
        <v>1.0108534246683121E-2</v>
      </c>
      <c r="S183">
        <f>MAX(R129:R178)</f>
        <v>86.265290021896362</v>
      </c>
      <c r="V183" t="s">
        <v>14</v>
      </c>
      <c r="W183">
        <f>MAX(V128:V178)</f>
        <v>1.181646157056093E-2</v>
      </c>
      <c r="X183">
        <f>MAX(W128:W178)</f>
        <v>87.776580333709703</v>
      </c>
      <c r="AE183" s="6"/>
    </row>
    <row r="184" spans="1:31" x14ac:dyDescent="0.25">
      <c r="E184" s="6"/>
      <c r="G184" t="s">
        <v>15</v>
      </c>
      <c r="H184" s="3">
        <f>MIN(G129:G178)</f>
        <v>1.6114935278892519E-3</v>
      </c>
      <c r="I184" s="3">
        <f>MIN(H129:H178)</f>
        <v>78.822153806686401</v>
      </c>
      <c r="L184" t="s">
        <v>15</v>
      </c>
      <c r="M184" s="3">
        <f>MIN(L129:L178)</f>
        <v>8.2213361747562885E-4</v>
      </c>
      <c r="N184" s="3">
        <f>MIN(M129:M178)</f>
        <v>79.483620882034302</v>
      </c>
      <c r="Q184" t="s">
        <v>15</v>
      </c>
      <c r="R184" s="3">
        <f>MIN(Q129:Q178)</f>
        <v>9.5097167650237679E-4</v>
      </c>
      <c r="S184" s="3">
        <f>MIN(R129:R178)</f>
        <v>81.844220161437988</v>
      </c>
      <c r="V184" t="s">
        <v>15</v>
      </c>
      <c r="W184" s="3">
        <f>MIN(V128:V178)</f>
        <v>3.8666842738166451E-4</v>
      </c>
      <c r="X184" s="3">
        <f>MIN(W128:W178)</f>
        <v>80.268018245697021</v>
      </c>
      <c r="AE184" s="6"/>
    </row>
    <row r="185" spans="1:31" x14ac:dyDescent="0.25">
      <c r="E185" s="6"/>
      <c r="G185" t="s">
        <v>16</v>
      </c>
      <c r="H185">
        <f>_xlfn.STDEV.P(G129:G178)</f>
        <v>2.7272348121237357E-3</v>
      </c>
      <c r="I185">
        <f>_xlfn.STDEV.P(H129:H178)</f>
        <v>0.82465757709676235</v>
      </c>
      <c r="L185" t="s">
        <v>16</v>
      </c>
      <c r="M185">
        <f>_xlfn.STDEV.P(L129:L178)</f>
        <v>1.5533367133365422E-3</v>
      </c>
      <c r="N185">
        <f>_xlfn.STDEV.P(M129:M178)</f>
        <v>8.2849516332546518</v>
      </c>
      <c r="Q185" t="s">
        <v>16</v>
      </c>
      <c r="R185">
        <f>_xlfn.STDEV.P(Q129:Q178)</f>
        <v>1.5480227163350675E-3</v>
      </c>
      <c r="S185">
        <f>_xlfn.STDEV.P(R129:R178)</f>
        <v>0.56387827209092889</v>
      </c>
      <c r="V185" t="s">
        <v>16</v>
      </c>
      <c r="W185">
        <f>_xlfn.STDEV.P(V128:V178)</f>
        <v>1.8468480994109078E-3</v>
      </c>
      <c r="X185">
        <f>_xlfn.STDEV.P(W128:W178)</f>
        <v>1.5176193600135564</v>
      </c>
      <c r="AE185" s="6"/>
    </row>
    <row r="186" spans="1:31" x14ac:dyDescent="0.25">
      <c r="E186" s="6"/>
      <c r="G186" t="s">
        <v>17</v>
      </c>
      <c r="H186" s="2">
        <f>MEDIAN(Table22[Loss])</f>
        <v>3.7358308909460902E-3</v>
      </c>
      <c r="I186" s="2">
        <f>MEDIAN(Table27[Time])</f>
        <v>79.510244011878967</v>
      </c>
      <c r="L186" t="s">
        <v>17</v>
      </c>
      <c r="M186" s="2">
        <f>MEDIAN(Table22[Loss])</f>
        <v>3.7358308909460902E-3</v>
      </c>
      <c r="N186" s="2">
        <f>MEDIAN(M129:M178)</f>
        <v>81.096416831016541</v>
      </c>
      <c r="Q186" t="s">
        <v>17</v>
      </c>
      <c r="R186" s="2">
        <f>MEDIAN(Table22[Loss])</f>
        <v>3.7358308909460902E-3</v>
      </c>
      <c r="S186" s="2">
        <f>MEDIAN(Table29[Time])</f>
        <v>82.940027832984924</v>
      </c>
      <c r="V186" t="s">
        <v>17</v>
      </c>
      <c r="W186" s="2">
        <f>MEDIAN(Table2431[Loss])</f>
        <v>2.2028818493708968E-3</v>
      </c>
      <c r="X186" s="2">
        <f>MEDIAN(Table2431[Time])</f>
        <v>81.599744200706482</v>
      </c>
      <c r="AE186" s="6"/>
    </row>
    <row r="187" spans="1:31" x14ac:dyDescent="0.25">
      <c r="E187" s="6"/>
      <c r="AE187" s="6"/>
    </row>
    <row r="188" spans="1:3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</sheetData>
  <pageMargins left="0.7" right="0.7" top="0.75" bottom="0.75" header="0.3" footer="0.3"/>
  <pageSetup paperSize="9" orientation="portrait"/>
  <drawing r:id="rId1"/>
  <tableParts count="3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Robertson (Student)</dc:creator>
  <cp:lastModifiedBy>Callum Robertson (Student)</cp:lastModifiedBy>
  <dcterms:created xsi:type="dcterms:W3CDTF">2025-03-13T22:05:24Z</dcterms:created>
  <dcterms:modified xsi:type="dcterms:W3CDTF">2025-04-02T16:24:15Z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d69475-dc53-4b44-b203-19b3bb295a90_Enabled">
    <vt:lpwstr>true</vt:lpwstr>
  </property>
  <property fmtid="{D5CDD505-2E9C-101B-9397-08002B2CF9AE}" pid="3" name="MSIP_Label_b4d69475-dc53-4b44-b203-19b3bb295a90_SetDate">
    <vt:lpwstr>2025-03-13T22:29:42Z</vt:lpwstr>
  </property>
  <property fmtid="{D5CDD505-2E9C-101B-9397-08002B2CF9AE}" pid="4" name="MSIP_Label_b4d69475-dc53-4b44-b203-19b3bb295a90_Method">
    <vt:lpwstr>Privileged</vt:lpwstr>
  </property>
  <property fmtid="{D5CDD505-2E9C-101B-9397-08002B2CF9AE}" pid="5" name="MSIP_Label_b4d69475-dc53-4b44-b203-19b3bb295a90_Name">
    <vt:lpwstr>Open</vt:lpwstr>
  </property>
  <property fmtid="{D5CDD505-2E9C-101B-9397-08002B2CF9AE}" pid="6" name="MSIP_Label_b4d69475-dc53-4b44-b203-19b3bb295a90_SiteId">
    <vt:lpwstr>ae323139-093a-4d2a-81a6-5d334bcd9019</vt:lpwstr>
  </property>
  <property fmtid="{D5CDD505-2E9C-101B-9397-08002B2CF9AE}" pid="7" name="MSIP_Label_b4d69475-dc53-4b44-b203-19b3bb295a90_ActionId">
    <vt:lpwstr>a809458e-7839-4370-b260-9db5802dcf3e</vt:lpwstr>
  </property>
  <property fmtid="{D5CDD505-2E9C-101B-9397-08002B2CF9AE}" pid="8" name="MSIP_Label_b4d69475-dc53-4b44-b203-19b3bb295a90_ContentBits">
    <vt:lpwstr>0</vt:lpwstr>
  </property>
  <property fmtid="{D5CDD505-2E9C-101B-9397-08002B2CF9AE}" pid="9" name="MSIP_Label_b4d69475-dc53-4b44-b203-19b3bb295a90_Tag">
    <vt:lpwstr>10, 0, 1, 1</vt:lpwstr>
  </property>
</Properties>
</file>