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Anemometer\BOM\"/>
    </mc:Choice>
  </mc:AlternateContent>
  <xr:revisionPtr revIDLastSave="0" documentId="13_ncr:1_{4A3648B9-AA06-4F00-A03A-FAFA421E1EA2}" xr6:coauthVersionLast="44" xr6:coauthVersionMax="45" xr10:uidLastSave="{00000000-0000-0000-0000-000000000000}"/>
  <bookViews>
    <workbookView xWindow="1515" yWindow="1515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BillOfMaterials!$A$1:$J$23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21" i="2" l="1"/>
  <c r="A12" i="2"/>
  <c r="A13" i="2" s="1"/>
  <c r="A14" i="2" s="1"/>
  <c r="A16" i="2" s="1"/>
  <c r="A17" i="2" s="1"/>
  <c r="A18" i="2" s="1"/>
  <c r="J17" i="2"/>
  <c r="J18" i="2"/>
  <c r="J19" i="2"/>
  <c r="J20" i="2"/>
  <c r="J16" i="2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J12" i="2"/>
  <c r="J13" i="2"/>
  <c r="J14" i="2"/>
  <c r="J15" i="2"/>
  <c r="J22" i="2"/>
  <c r="D23" i="2"/>
  <c r="J23" i="2" l="1"/>
</calcChain>
</file>

<file path=xl/sharedStrings.xml><?xml version="1.0" encoding="utf-8"?>
<sst xmlns="http://schemas.openxmlformats.org/spreadsheetml/2006/main" count="188" uniqueCount="95">
  <si>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</si>
  <si>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</si>
  <si>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</si>
  <si>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</si>
  <si>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</si>
  <si>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</si>
  <si>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</si>
  <si>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</si>
  <si>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</si>
  <si>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</si>
  <si>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</si>
  <si>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</si>
  <si>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</si>
  <si>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</si>
  <si>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</si>
  <si>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</si>
  <si>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</si>
  <si>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</si>
  <si>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</si>
  <si>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</si>
  <si>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</si>
  <si>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</si>
  <si>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</si>
  <si>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</si>
  <si>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</si>
  <si>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</si>
  <si>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</si>
  <si>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</si>
  <si>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</si>
  <si>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</si>
  <si>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</si>
  <si>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</si>
  <si>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</si>
  <si>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</si>
  <si>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</si>
  <si>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</si>
  <si>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</si>
  <si>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</si>
  <si>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</si>
  <si>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</si>
  <si>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</si>
  <si>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</si>
  <si>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</si>
  <si>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</si>
  <si>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</si>
  <si>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</si>
  <si>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</si>
  <si>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</si>
  <si>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</si>
  <si>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</si>
  <si>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</si>
  <si>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</si>
  <si>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</si>
  <si>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</si>
  <si>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</si>
  <si>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</si>
  <si>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</si>
  <si>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</si>
  <si>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</si>
  <si>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</si>
  <si>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</si>
  <si>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</si>
  <si>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</si>
  <si>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</si>
  <si>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</si>
  <si>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</si>
  <si>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WeirWeather Weather Station</t>
  </si>
  <si>
    <t>10 KΩ resistor</t>
  </si>
  <si>
    <t>100 nF capacitor</t>
  </si>
  <si>
    <t>ATtiny85</t>
  </si>
  <si>
    <t>16 MHz crystal</t>
  </si>
  <si>
    <t>18 pF capacitor</t>
  </si>
  <si>
    <t>PCB manufacturing</t>
  </si>
  <si>
    <t>PETG [Kg]</t>
  </si>
  <si>
    <r>
      <t>4.7 KΩ</t>
    </r>
    <r>
      <rPr>
        <sz val="11"/>
        <color theme="1"/>
        <rFont val="Calibri"/>
        <family val="2"/>
      </rPr>
      <t xml:space="preserve"> resistor</t>
    </r>
  </si>
  <si>
    <t>A3144</t>
  </si>
  <si>
    <t xml:space="preserve">Bearing </t>
  </si>
  <si>
    <t xml:space="preserve">Part Count : </t>
  </si>
  <si>
    <t>M6 Threaded Rod</t>
  </si>
  <si>
    <t>Anemometer</t>
  </si>
  <si>
    <t>Supplier2</t>
  </si>
  <si>
    <t>Part No.</t>
  </si>
  <si>
    <t>125-1191</t>
  </si>
  <si>
    <t>RS</t>
  </si>
  <si>
    <t>698-3324</t>
  </si>
  <si>
    <t>432-450</t>
  </si>
  <si>
    <t>133-1672</t>
  </si>
  <si>
    <t>814-9440</t>
  </si>
  <si>
    <t>648-0935</t>
  </si>
  <si>
    <t>JCLPCB</t>
  </si>
  <si>
    <t>N/A</t>
  </si>
  <si>
    <t>3DGBIRE</t>
  </si>
  <si>
    <t>eBay</t>
  </si>
  <si>
    <t>M8 Nuts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</si>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</sst>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4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/>
    </xf>
    <xf numFmtId="169" fontId="7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8" fontId="9" fillId="0" borderId="0" xfId="0" applyNumberFormat="1" applyFont="1" applyFill="1" applyBorder="1"/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30692</xdr:colOff>
      <xdr:row>0</xdr:row>
      <xdr:rowOff>363008</xdr:rowOff>
    </xdr:from>
    <xdr:to>
      <xdr:col>10</xdr:col>
      <xdr:colOff>202874</xdr:colOff>
      <xdr:row>8</xdr:row>
      <xdr:rowOff>127851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1167" y="363008"/>
          <a:ext cx="2620107" cy="165079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6</xdr:col>
      <xdr:colOff>106892</xdr:colOff>
      <xdr:row>2</xdr:row>
      <xdr:rowOff>153458</xdr:rowOff>
    </xdr:from>
    <xdr:to>
      <xdr:col>9</xdr:col>
      <xdr:colOff>187890</xdr:colOff>
      <xdr:row>9</xdr:row>
      <xdr:rowOff>156271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C4B88A1-7C37-BB44-8621-CD8AE8DDA8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4507" b="78536" l="17946" r="79715">
                      <a14:foregroundMark x1="19408" y1="31935" x2="18311" y2="29550"/>
                      <a14:foregroundMark x1="18311" y1="29550" x2="20322" y2="26946"/>
                      <a14:foregroundMark x1="20322" y1="26946" x2="22953" y2="25795"/>
                      <a14:foregroundMark x1="22953" y1="25795" x2="26096" y2="25302"/>
                      <a14:foregroundMark x1="26096" y1="25302" x2="29386" y2="25932"/>
                      <a14:foregroundMark x1="29386" y1="25932" x2="31506" y2="27961"/>
                      <a14:foregroundMark x1="31506" y1="27961" x2="32566" y2="33333"/>
                      <a14:foregroundMark x1="32566" y1="33333" x2="31689" y2="35828"/>
                      <a14:foregroundMark x1="31689" y1="35828" x2="29167" y2="37527"/>
                      <a14:foregroundMark x1="29167" y1="37527" x2="25219" y2="38158"/>
                      <a14:foregroundMark x1="25219" y1="38158" x2="20833" y2="37856"/>
                      <a14:foregroundMark x1="20833" y1="37856" x2="18019" y2="36568"/>
                      <a14:foregroundMark x1="18019" y1="36568" x2="18019" y2="32209"/>
                      <a14:foregroundMark x1="48319" y1="53015" x2="50146" y2="35307"/>
                      <a14:foregroundMark x1="50146" y1="35307" x2="52924" y2="33772"/>
                      <a14:foregroundMark x1="52924" y1="33772" x2="66045" y2="33772"/>
                      <a14:foregroundMark x1="46235" y1="33936" x2="45870" y2="31661"/>
                      <a14:foregroundMark x1="45870" y1="31661" x2="52047" y2="29331"/>
                      <a14:foregroundMark x1="52047" y1="29331" x2="53070" y2="27138"/>
                      <a14:foregroundMark x1="53070" y1="27138" x2="52887" y2="26782"/>
                      <a14:foregroundMark x1="22697" y1="35170" x2="19481" y2="31442"/>
                      <a14:foregroundMark x1="19481" y1="31442" x2="21784" y2="25987"/>
                      <a14:foregroundMark x1="21784" y1="25987" x2="25183" y2="24698"/>
                      <a14:foregroundMark x1="25183" y1="24698" x2="28180" y2="24507"/>
                      <a14:foregroundMark x1="28180" y1="24507" x2="29788" y2="25110"/>
                      <a14:foregroundMark x1="66045" y1="24863" x2="68896" y2="24150"/>
                      <a14:foregroundMark x1="68896" y1="24150" x2="71857" y2="24424"/>
                      <a14:foregroundMark x1="71857" y1="24424" x2="74306" y2="25658"/>
                      <a14:foregroundMark x1="74306" y1="25658" x2="77814" y2="29660"/>
                      <a14:foregroundMark x1="77814" y1="29660" x2="77924" y2="36541"/>
                      <a14:foregroundMark x1="77924" y1="36541" x2="79313" y2="34485"/>
                      <a14:foregroundMark x1="79313" y1="34485" x2="79569" y2="32237"/>
                      <a14:foregroundMark x1="79569" y1="32237" x2="77705" y2="28043"/>
                      <a14:foregroundMark x1="77705" y1="28043" x2="77595" y2="27906"/>
                      <a14:foregroundMark x1="78765" y1="38761" x2="80482" y2="34485"/>
                      <a14:foregroundMark x1="80482" y1="34485" x2="79788" y2="29742"/>
                      <a14:foregroundMark x1="79788" y1="29742" x2="77814" y2="27138"/>
                      <a14:foregroundMark x1="53326" y1="25302" x2="49306" y2="26480"/>
                      <a14:foregroundMark x1="49306" y1="26480" x2="48099" y2="28262"/>
                      <a14:foregroundMark x1="50439" y1="61924" x2="50411" y2="62326"/>
                      <a14:foregroundMark x1="59019" y1="61148" x2="59174" y2="60170"/>
                      <a14:foregroundMark x1="46235" y1="57127" x2="45760" y2="49424"/>
                      <a14:backgroundMark x1="24306" y1="67516" x2="40390" y2="65377"/>
                      <a14:backgroundMark x1="61184" y1="62610" x2="66996" y2="62610"/>
                      <a14:backgroundMark x1="66996" y1="62610" x2="73063" y2="61924"/>
                      <a14:backgroundMark x1="73063" y1="61924" x2="74086" y2="60773"/>
                      <a14:backgroundMark x1="58861" y1="70546" x2="62865" y2="69792"/>
                      <a14:backgroundMark x1="62865" y1="69792" x2="70139" y2="69792"/>
                      <a14:backgroundMark x1="62317" y1="70038" x2="59649" y2="61732"/>
                      <a14:backgroundMark x1="59691" y1="63953" x2="59759" y2="67516"/>
                      <a14:backgroundMark x1="59649" y1="61732" x2="59686" y2="63703"/>
                      <a14:backgroundMark x1="59759" y1="67516" x2="59759" y2="67516"/>
                      <a14:backgroundMark x1="48319" y1="67873" x2="59101" y2="73492"/>
                      <a14:backgroundMark x1="59101" y1="73492" x2="50402" y2="74150"/>
                      <a14:backgroundMark x1="50402" y1="74150" x2="59430" y2="72067"/>
                      <a14:backgroundMark x1="59430" y1="72067" x2="52047" y2="78125"/>
                      <a14:backgroundMark x1="52047" y1="78125" x2="52632" y2="75137"/>
                      <a14:backgroundMark x1="52632" y1="75137" x2="50439" y2="78262"/>
                      <a14:backgroundMark x1="50439" y1="78262" x2="53399" y2="72807"/>
                      <a14:backgroundMark x1="53399" y1="72807" x2="46784" y2="75247"/>
                      <a14:backgroundMark x1="46784" y1="75247" x2="44956" y2="71985"/>
                      <a14:backgroundMark x1="44956" y1="71985" x2="46162" y2="67407"/>
                      <a14:backgroundMark x1="46162" y1="67407" x2="42654" y2="67928"/>
                      <a14:backgroundMark x1="42654" y1="67928" x2="39949" y2="65132"/>
                      <a14:backgroundMark x1="39949" y1="65132" x2="38560" y2="62281"/>
                      <a14:backgroundMark x1="38560" y1="62281" x2="41447" y2="61732"/>
                      <a14:backgroundMark x1="41447" y1="61732" x2="47076" y2="63103"/>
                      <a14:backgroundMark x1="47076" y1="63103" x2="50183" y2="63158"/>
                      <a14:backgroundMark x1="50183" y1="63158" x2="56104" y2="62527"/>
                      <a14:backgroundMark x1="56104" y1="62527" x2="61148" y2="60691"/>
                      <a14:backgroundMark x1="34905" y1="73465" x2="40716" y2="71107"/>
                      <a14:backgroundMark x1="40716" y1="71107" x2="45358" y2="70833"/>
                      <a14:backgroundMark x1="45358" y1="70833" x2="51060" y2="70833"/>
                      <a14:backgroundMark x1="51060" y1="70833" x2="55044" y2="70806"/>
                      <a14:backgroundMark x1="55044" y1="70806" x2="43823" y2="72725"/>
                      <a14:backgroundMark x1="43823" y1="72725" x2="51389" y2="72670"/>
                      <a14:backgroundMark x1="51389" y1="72670" x2="57968" y2="72670"/>
                      <a14:backgroundMark x1="57968" y1="72670" x2="51206" y2="72862"/>
                      <a14:backgroundMark x1="51206" y1="72862" x2="54057" y2="71601"/>
                      <a14:backgroundMark x1="54057" y1="71601" x2="59357" y2="70532"/>
                      <a14:backgroundMark x1="59357" y1="70532" x2="47807" y2="69819"/>
                      <a14:backgroundMark x1="47807" y1="69819" x2="54788" y2="68914"/>
                      <a14:backgroundMark x1="54788" y1="68914" x2="42251" y2="68065"/>
                      <a14:backgroundMark x1="42251" y1="68065" x2="53070" y2="67352"/>
                      <a14:backgroundMark x1="53070" y1="67352" x2="57822" y2="67352"/>
                      <a14:backgroundMark x1="57822" y1="67352" x2="39072" y2="67242"/>
                      <a14:backgroundMark x1="39072" y1="67242" x2="42288" y2="66804"/>
                      <a14:backgroundMark x1="42288" y1="66804" x2="60051" y2="66804"/>
                      <a14:backgroundMark x1="60051" y1="66804" x2="49050" y2="66721"/>
                      <a14:backgroundMark x1="49050" y1="66721" x2="52193" y2="66283"/>
                      <a14:backgroundMark x1="52193" y1="66283" x2="57346" y2="66283"/>
                      <a14:backgroundMark x1="57346" y1="66283" x2="49269" y2="66283"/>
                      <a14:backgroundMark x1="49269" y1="66283" x2="53692" y2="66201"/>
                      <a14:backgroundMark x1="53692" y1="66201" x2="61075" y2="66201"/>
                      <a14:backgroundMark x1="61075" y1="66201" x2="42069" y2="66146"/>
                      <a14:backgroundMark x1="42069" y1="66146" x2="45322" y2="66036"/>
                      <a14:backgroundMark x1="45322" y1="66036" x2="56031" y2="66036"/>
                      <a14:backgroundMark x1="56031" y1="66036" x2="38779" y2="65927"/>
                      <a14:backgroundMark x1="38779" y1="65927" x2="47734" y2="65762"/>
                      <a14:backgroundMark x1="47734" y1="65762" x2="56287" y2="65762"/>
                      <a14:backgroundMark x1="56287" y1="65762" x2="42434" y2="65570"/>
                      <a14:backgroundMark x1="42434" y1="65570" x2="50768" y2="65406"/>
                      <a14:backgroundMark x1="50768" y1="65406" x2="43494" y2="65378"/>
                      <a14:backgroundMark x1="43494" y1="65378" x2="46455" y2="65241"/>
                      <a14:backgroundMark x1="46455" y1="65241" x2="51754" y2="65241"/>
                      <a14:backgroundMark x1="51754" y1="65241" x2="40643" y2="65077"/>
                      <a14:backgroundMark x1="40643" y1="65077" x2="59357" y2="65077"/>
                      <a14:backgroundMark x1="59357" y1="65077" x2="47259" y2="64775"/>
                      <a14:backgroundMark x1="47259" y1="64775" x2="54020" y2="64638"/>
                      <a14:backgroundMark x1="54020" y1="64638" x2="60928" y2="64638"/>
                      <a14:backgroundMark x1="60928" y1="64638" x2="42654" y2="64419"/>
                      <a14:backgroundMark x1="42654" y1="64419" x2="52376" y2="64391"/>
                      <a14:backgroundMark x1="52376" y1="64391" x2="55629" y2="64611"/>
                      <a14:backgroundMark x1="55629" y1="64611" x2="37281" y2="64474"/>
                      <a14:backgroundMark x1="37281" y1="64474" x2="57420" y2="65488"/>
                      <a14:backgroundMark x1="57420" y1="65488" x2="46418" y2="65323"/>
                      <a14:backgroundMark x1="46418" y1="65323" x2="52668" y2="64995"/>
                      <a14:backgroundMark x1="52668" y1="64995" x2="47661" y2="64912"/>
                      <a14:backgroundMark x1="47661" y1="64912" x2="55044" y2="64720"/>
                      <a14:backgroundMark x1="55044" y1="64720" x2="41996" y2="64474"/>
                      <a14:backgroundMark x1="41996" y1="64474" x2="49854" y2="64282"/>
                      <a14:backgroundMark x1="49854" y1="64282" x2="54349" y2="64282"/>
                      <a14:backgroundMark x1="54349" y1="64282" x2="42325" y2="63925"/>
                      <a14:backgroundMark x1="42325" y1="63925" x2="48355" y2="63487"/>
                      <a14:backgroundMark x1="48355" y1="63487" x2="42178" y2="63487"/>
                      <a14:backgroundMark x1="42178" y1="63487" x2="45906" y2="63432"/>
                      <a14:backgroundMark x1="45906" y1="63432" x2="37975" y2="63487"/>
                      <a14:backgroundMark x1="37975" y1="63487" x2="51316" y2="63761"/>
                      <a14:backgroundMark x1="51316" y1="63761" x2="54459" y2="63569"/>
                      <a14:backgroundMark x1="54459" y1="63569" x2="57383" y2="63569"/>
                      <a14:backgroundMark x1="57383" y1="63569" x2="54459" y2="64282"/>
                      <a14:backgroundMark x1="54459" y1="64282" x2="57858" y2="64282"/>
                      <a14:backgroundMark x1="57858" y1="64282" x2="57968" y2="71080"/>
                      <a14:backgroundMark x1="57968" y1="71080" x2="55702" y2="76261"/>
                      <a14:backgroundMark x1="55702" y1="76261" x2="53180" y2="77906"/>
                      <a14:backgroundMark x1="53180" y1="77906" x2="48904" y2="73986"/>
                      <a14:backgroundMark x1="48904" y1="73986" x2="59942" y2="75658"/>
                      <a14:backgroundMark x1="59942" y1="75658" x2="46455" y2="76508"/>
                      <a14:backgroundMark x1="46455" y1="76508" x2="55007" y2="76754"/>
                      <a14:backgroundMark x1="55007" y1="76754" x2="47076" y2="78015"/>
                      <a14:backgroundMark x1="47076" y1="78015" x2="51206" y2="78015"/>
                      <a14:backgroundMark x1="51206" y1="78015" x2="47990" y2="78481"/>
                      <a14:backgroundMark x1="47990" y1="78481" x2="51170" y2="78591"/>
                      <a14:backgroundMark x1="51170" y1="78591" x2="57237" y2="78344"/>
                      <a14:backgroundMark x1="57237" y1="78344" x2="54203" y2="78427"/>
                      <a14:backgroundMark x1="54203" y1="78427" x2="58735" y2="78098"/>
                      <a14:backgroundMark x1="58735" y1="78098" x2="52668" y2="78317"/>
                      <a14:backgroundMark x1="52668" y1="78317" x2="58735" y2="78372"/>
                      <a14:backgroundMark x1="58735" y1="78372" x2="49452" y2="80263"/>
                      <a14:backgroundMark x1="49452" y1="80263" x2="54167" y2="80510"/>
                      <a14:backgroundMark x1="54167" y1="80510" x2="59795" y2="79797"/>
                      <a14:backgroundMark x1="59795" y1="79797" x2="53801" y2="78317"/>
                      <a14:backgroundMark x1="53801" y1="78317" x2="48392" y2="78125"/>
                      <a14:backgroundMark x1="48392" y1="78125" x2="59247" y2="78207"/>
                      <a14:backgroundMark x1="59247" y1="78207" x2="48246" y2="78344"/>
                      <a14:backgroundMark x1="48246" y1="78344" x2="56944" y2="76535"/>
                      <a14:backgroundMark x1="56944" y1="76535" x2="44006" y2="76590"/>
                      <a14:backgroundMark x1="44006" y1="76590" x2="55629" y2="76645"/>
                      <a14:backgroundMark x1="55629" y1="76645" x2="47734" y2="76371"/>
                      <a14:backgroundMark x1="47734" y1="76371" x2="53436" y2="74836"/>
                      <a14:backgroundMark x1="53436" y1="74836" x2="49196" y2="73629"/>
                      <a14:backgroundMark x1="49196" y1="73629" x2="35417" y2="73547"/>
                      <a14:backgroundMark x1="35417" y1="73547" x2="52303" y2="73821"/>
                      <a14:backgroundMark x1="52303" y1="73821" x2="42654" y2="73821"/>
                      <a14:backgroundMark x1="42654" y1="73821" x2="48501" y2="73821"/>
                      <a14:backgroundMark x1="48501" y1="73821" x2="61404" y2="73712"/>
                      <a14:backgroundMark x1="61404" y1="73712" x2="47588" y2="73712"/>
                      <a14:backgroundMark x1="47588" y1="73712" x2="54423" y2="73712"/>
                      <a14:backgroundMark x1="54423" y1="73712" x2="41923" y2="71162"/>
                      <a14:backgroundMark x1="41923" y1="71162" x2="50292" y2="71053"/>
                      <a14:backgroundMark x1="50292" y1="71053" x2="45870" y2="71025"/>
                      <a14:backgroundMark x1="45870" y1="71025" x2="51243" y2="71025"/>
                      <a14:backgroundMark x1="51243" y1="71025" x2="44225" y2="71025"/>
                      <a14:backgroundMark x1="44225" y1="71025" x2="54788" y2="71025"/>
                      <a14:backgroundMark x1="54788" y1="71025" x2="36952" y2="71025"/>
                      <a14:backgroundMark x1="36952" y1="71025" x2="46382" y2="71107"/>
                      <a14:backgroundMark x1="46382" y1="71107" x2="56140" y2="69984"/>
                      <a14:backgroundMark x1="56140" y1="69984" x2="46528" y2="69956"/>
                      <a14:backgroundMark x1="46528" y1="69956" x2="51462" y2="69956"/>
                      <a14:backgroundMark x1="51462" y1="69956" x2="43750" y2="69792"/>
                      <a14:backgroundMark x1="43750" y1="69792" x2="59868" y2="69737"/>
                      <a14:backgroundMark x1="59868" y1="69737" x2="43494" y2="69572"/>
                      <a14:backgroundMark x1="43494" y1="69572" x2="54605" y2="69353"/>
                      <a14:backgroundMark x1="54605" y1="69353" x2="39364" y2="68997"/>
                      <a14:backgroundMark x1="39364" y1="68997" x2="51754" y2="68997"/>
                      <a14:backgroundMark x1="51754" y1="68997" x2="44846" y2="68997"/>
                      <a14:backgroundMark x1="44846" y1="68997" x2="52668" y2="68997"/>
                      <a14:backgroundMark x1="52668" y1="68997" x2="43677" y2="68997"/>
                      <a14:backgroundMark x1="43677" y1="68997" x2="55080" y2="68997"/>
                      <a14:backgroundMark x1="55080" y1="68997" x2="39108" y2="68997"/>
                      <a14:backgroundMark x1="39108" y1="68997" x2="47990" y2="68942"/>
                      <a14:backgroundMark x1="47990" y1="68942" x2="43750" y2="68914"/>
                      <a14:backgroundMark x1="43750" y1="68914" x2="59539" y2="68914"/>
                      <a14:backgroundMark x1="59539" y1="68914" x2="50110" y2="68914"/>
                      <a14:backgroundMark x1="50110" y1="68914" x2="60197" y2="68311"/>
                      <a14:backgroundMark x1="60197" y1="68311" x2="51206" y2="67873"/>
                      <a14:backgroundMark x1="51206" y1="67873" x2="55446" y2="67873"/>
                      <a14:backgroundMark x1="55446" y1="67873" x2="50621" y2="67873"/>
                      <a14:backgroundMark x1="50621" y1="67873" x2="61915" y2="67873"/>
                      <a14:backgroundMark x1="61915" y1="67873" x2="49671" y2="67873"/>
                      <a14:backgroundMark x1="49671" y1="67873" x2="55336" y2="67873"/>
                      <a14:backgroundMark x1="55336" y1="67873" x2="51901" y2="67928"/>
                      <a14:backgroundMark x1="51901" y1="67928" x2="62025" y2="67955"/>
                      <a14:backgroundMark x1="62025" y1="67955" x2="44956" y2="67845"/>
                      <a14:backgroundMark x1="44956" y1="67845" x2="48099" y2="67818"/>
                      <a14:backgroundMark x1="48099" y1="67818" x2="55117" y2="67873"/>
                      <a14:backgroundMark x1="55117" y1="67873" x2="48465" y2="67873"/>
                      <a14:backgroundMark x1="48465" y1="67873" x2="56140" y2="67791"/>
                      <a14:backgroundMark x1="56140" y1="67791" x2="43019" y2="67736"/>
                      <a14:backgroundMark x1="43019" y1="67736" x2="58955" y2="68558"/>
                      <a14:backgroundMark x1="58955" y1="68558" x2="49781" y2="68558"/>
                      <a14:backgroundMark x1="49781" y1="68558" x2="55921" y2="68503"/>
                      <a14:backgroundMark x1="55921" y1="68503" x2="46235" y2="68284"/>
                      <a14:backgroundMark x1="46235" y1="68284" x2="52376" y2="67928"/>
                      <a14:backgroundMark x1="52376" y1="67928" x2="43019" y2="67791"/>
                      <a14:backgroundMark x1="43019" y1="67791" x2="56652" y2="69052"/>
                      <a14:backgroundMark x1="56652" y1="69052" x2="51535" y2="68914"/>
                      <a14:backgroundMark x1="51535" y1="68914" x2="55629" y2="68366"/>
                      <a14:backgroundMark x1="55629" y1="68366" x2="48428" y2="67654"/>
                      <a14:backgroundMark x1="48428" y1="67654" x2="58224" y2="66968"/>
                      <a14:backgroundMark x1="58224" y1="66968" x2="49232" y2="66804"/>
                      <a14:backgroundMark x1="49232" y1="66804" x2="52083" y2="67544"/>
                      <a14:backgroundMark x1="52083" y1="67544" x2="55592" y2="67105"/>
                      <a14:backgroundMark x1="55592" y1="67105" x2="44956" y2="66804"/>
                      <a14:backgroundMark x1="44956" y1="66804" x2="57018" y2="66859"/>
                      <a14:backgroundMark x1="57018" y1="66859" x2="54094" y2="67352"/>
                      <a14:backgroundMark x1="54094" y1="67352" x2="62975" y2="67873"/>
                      <a14:backgroundMark x1="62975" y1="67873" x2="48209" y2="67160"/>
                      <a14:backgroundMark x1="48209" y1="67160" x2="54605" y2="66338"/>
                      <a14:backgroundMark x1="54605" y1="66338" x2="49890" y2="66118"/>
                      <a14:backgroundMark x1="49890" y1="66118" x2="55848" y2="66118"/>
                      <a14:backgroundMark x1="55848" y1="66118" x2="51791" y2="66146"/>
                      <a14:backgroundMark x1="51791" y1="66146" x2="56689" y2="66283"/>
                      <a14:backgroundMark x1="56689" y1="66283" x2="54276" y2="66201"/>
                      <a14:backgroundMark x1="40058" y1="65241" x2="47807" y2="65543"/>
                      <a14:backgroundMark x1="47807" y1="65543" x2="56981" y2="64556"/>
                      <a14:backgroundMark x1="56981" y1="64556" x2="38706" y2="65323"/>
                      <a14:backgroundMark x1="38706" y1="65323" x2="35709" y2="65899"/>
                      <a14:backgroundMark x1="35709" y1="65899" x2="43348" y2="65625"/>
                      <a14:backgroundMark x1="43348" y1="65625" x2="47003" y2="65927"/>
                      <a14:backgroundMark x1="47003" y1="65927" x2="35417" y2="65570"/>
                      <a14:backgroundMark x1="35417" y1="65570" x2="48904" y2="66283"/>
                      <a14:backgroundMark x1="48904" y1="66283" x2="36257" y2="66393"/>
                      <a14:backgroundMark x1="36257" y1="66393" x2="47734" y2="66393"/>
                      <a14:backgroundMark x1="47734" y1="66393" x2="40534" y2="67215"/>
                      <a14:backgroundMark x1="40534" y1="67215" x2="43933" y2="69408"/>
                      <a14:backgroundMark x1="43933" y1="69408" x2="39218" y2="69518"/>
                      <a14:backgroundMark x1="39218" y1="69518" x2="43896" y2="71683"/>
                      <a14:backgroundMark x1="43896" y1="71683" x2="49013" y2="77193"/>
                      <a14:backgroundMark x1="49013" y1="77193" x2="42690" y2="73712"/>
                      <a14:backgroundMark x1="42690" y1="73712" x2="50402" y2="77961"/>
                      <a14:backgroundMark x1="50402" y1="77961" x2="48392" y2="76124"/>
                      <a14:backgroundMark x1="48392" y1="76124" x2="59503" y2="79742"/>
                      <a14:backgroundMark x1="59503" y1="79742" x2="53655" y2="77056"/>
                      <a14:backgroundMark x1="53655" y1="77056" x2="59101" y2="77714"/>
                      <a14:backgroundMark x1="59101" y1="77714" x2="52741" y2="76563"/>
                      <a14:backgroundMark x1="52741" y1="76563" x2="55994" y2="77138"/>
                      <a14:backgroundMark x1="55994" y1="77138" x2="49013" y2="77823"/>
                      <a14:backgroundMark x1="49013" y1="77823" x2="55702" y2="77823"/>
                      <a14:backgroundMark x1="55702" y1="77823" x2="58735" y2="77659"/>
                      <a14:backgroundMark x1="58735" y1="77659" x2="52230" y2="77577"/>
                      <a14:backgroundMark x1="52230" y1="77577" x2="60124" y2="77659"/>
                      <a14:backgroundMark x1="60124" y1="77659" x2="56615" y2="77659"/>
                      <a14:backgroundMark x1="56615" y1="77659" x2="51901" y2="75822"/>
                      <a14:backgroundMark x1="51901" y1="75822" x2="55629" y2="73904"/>
                      <a14:backgroundMark x1="55629" y1="73904" x2="60161" y2="72917"/>
                      <a14:backgroundMark x1="60161" y1="72917" x2="54861" y2="71546"/>
                      <a14:backgroundMark x1="54861" y1="71546" x2="61404" y2="69243"/>
                      <a14:backgroundMark x1="61404" y1="69243" x2="57054" y2="67873"/>
                      <a14:backgroundMark x1="57054" y1="67873" x2="52047" y2="67873"/>
                      <a14:backgroundMark x1="52047" y1="67873" x2="60746" y2="71464"/>
                      <a14:backgroundMark x1="60746" y1="71464" x2="55446" y2="71765"/>
                      <a14:backgroundMark x1="55446" y1="71765" x2="56506" y2="69408"/>
                      <a14:backgroundMark x1="56506" y1="69408" x2="56725" y2="66146"/>
                      <a14:backgroundMark x1="56725" y1="66146" x2="54825" y2="70833"/>
                      <a14:backgroundMark x1="54825" y1="70833" x2="56323" y2="67242"/>
                      <a14:backgroundMark x1="56323" y1="67242" x2="55080" y2="75110"/>
                      <a14:backgroundMark x1="55080" y1="75110" x2="56689" y2="69846"/>
                      <a14:backgroundMark x1="56689" y1="69846" x2="56250" y2="73876"/>
                      <a14:backgroundMark x1="56250" y1="73876" x2="57493" y2="70258"/>
                      <a14:backgroundMark x1="57493" y1="70258" x2="56615" y2="73766"/>
                      <a14:backgroundMark x1="56615" y1="73766" x2="57968" y2="70779"/>
                      <a14:backgroundMark x1="57968" y1="70779" x2="57018" y2="74205"/>
                      <a14:backgroundMark x1="57018" y1="74205" x2="58589" y2="69134"/>
                      <a14:backgroundMark x1="58589" y1="69134" x2="57200" y2="75493"/>
                      <a14:backgroundMark x1="57200" y1="75493" x2="57493" y2="69326"/>
                      <a14:backgroundMark x1="57493" y1="69326" x2="58151" y2="72834"/>
                      <a14:backgroundMark x1="58151" y1="72834" x2="58553" y2="68229"/>
                      <a14:backgroundMark x1="58553" y1="68229" x2="57639" y2="73273"/>
                      <a14:backgroundMark x1="57639" y1="73273" x2="60051" y2="66475"/>
                      <a14:backgroundMark x1="60051" y1="66475" x2="54386" y2="63542"/>
                      <a14:backgroundMark x1="54386" y1="63542" x2="58808" y2="62473"/>
                      <a14:backgroundMark x1="58808" y1="62473" x2="56542" y2="64117"/>
                      <a14:backgroundMark x1="56542" y1="64117" x2="53509" y2="64583"/>
                      <a14:backgroundMark x1="53509" y1="64583" x2="57383" y2="63542"/>
                      <a14:backgroundMark x1="57383" y1="63542" x2="54130" y2="64748"/>
                      <a14:backgroundMark x1="54130" y1="64748" x2="57237" y2="63925"/>
                      <a14:backgroundMark x1="57237" y1="63925" x2="53874" y2="65570"/>
                      <a14:backgroundMark x1="53874" y1="65570" x2="61477" y2="62637"/>
                      <a14:backgroundMark x1="61477" y1="62637" x2="57639" y2="64391"/>
                      <a14:backgroundMark x1="57639" y1="64391" x2="49415" y2="64556"/>
                      <a14:backgroundMark x1="49415" y1="64556" x2="51316" y2="62856"/>
                      <a14:backgroundMark x1="51316" y1="62856" x2="52047" y2="62719"/>
                      <a14:backgroundMark x1="48794" y1="76425" x2="44006" y2="70340"/>
                      <a14:backgroundMark x1="44006" y1="70340" x2="52156" y2="75466"/>
                      <a14:backgroundMark x1="52156" y1="75466" x2="40461" y2="71245"/>
                      <a14:backgroundMark x1="40461" y1="71245" x2="50804" y2="75548"/>
                      <a14:backgroundMark x1="50804" y1="75548" x2="52047" y2="77769"/>
                      <a14:backgroundMark x1="52047" y1="77769" x2="44225" y2="70148"/>
                      <a14:backgroundMark x1="44225" y1="70148" x2="50877" y2="76590"/>
                      <a14:backgroundMark x1="50877" y1="76590" x2="47222" y2="75658"/>
                      <a14:backgroundMark x1="47222" y1="75658" x2="44152" y2="73383"/>
                      <a14:backgroundMark x1="44152" y1="73383" x2="49379" y2="75356"/>
                      <a14:backgroundMark x1="49379" y1="75356" x2="51718" y2="77796"/>
                      <a14:backgroundMark x1="51718" y1="77796" x2="42836" y2="73958"/>
                      <a14:backgroundMark x1="42836" y1="73958" x2="50475" y2="75411"/>
                      <a14:backgroundMark x1="50475" y1="75411" x2="46455" y2="75164"/>
                      <a14:backgroundMark x1="46455" y1="75164" x2="50110" y2="75219"/>
                      <a14:backgroundMark x1="50110" y1="75219" x2="46455" y2="75384"/>
                      <a14:backgroundMark x1="46455" y1="75384" x2="52412" y2="75466"/>
                      <a14:backgroundMark x1="52412" y1="75466" x2="48099" y2="75658"/>
                      <a14:backgroundMark x1="48099" y1="75658" x2="58004" y2="75302"/>
                      <a14:backgroundMark x1="58004" y1="75302" x2="46747" y2="75302"/>
                      <a14:backgroundMark x1="46747" y1="75302" x2="51827" y2="74863"/>
                      <a14:backgroundMark x1="51827" y1="74863" x2="45431" y2="74753"/>
                      <a14:backgroundMark x1="45431" y1="74753" x2="48246" y2="74068"/>
                      <a14:backgroundMark x1="48246" y1="74068" x2="45029" y2="74041"/>
                      <a14:backgroundMark x1="45029" y1="74041" x2="48611" y2="73081"/>
                      <a14:backgroundMark x1="48611" y1="73081" x2="39035" y2="70450"/>
                      <a14:backgroundMark x1="39035" y1="70450" x2="44115" y2="69271"/>
                      <a14:backgroundMark x1="44115" y1="69271" x2="40387" y2="69435"/>
                      <a14:backgroundMark x1="40387" y1="69435" x2="43531" y2="70313"/>
                      <a14:backgroundMark x1="43531" y1="70313" x2="40424" y2="70313"/>
                      <a14:backgroundMark x1="40424" y1="70313" x2="45285" y2="70230"/>
                      <a14:backgroundMark x1="45285" y1="70230" x2="40534" y2="70230"/>
                      <a14:backgroundMark x1="40534" y1="70230" x2="49415" y2="70230"/>
                      <a14:backgroundMark x1="49415" y1="70230" x2="43348" y2="70230"/>
                      <a14:backgroundMark x1="43348" y1="70230" x2="47515" y2="69189"/>
                      <a14:backgroundMark x1="47515" y1="69189" x2="41557" y2="68887"/>
                      <a14:backgroundMark x1="41557" y1="68887" x2="46308" y2="67023"/>
                      <a14:backgroundMark x1="46308" y1="67023" x2="35270" y2="64556"/>
                      <a14:backgroundMark x1="35270" y1="64556" x2="38852" y2="64172"/>
                      <a14:backgroundMark x1="38852" y1="64172" x2="41520" y2="63240"/>
                      <a14:backgroundMark x1="41520" y1="63240" x2="40387" y2="61129"/>
                      <a14:backgroundMark x1="40387" y1="61129" x2="47149" y2="62719"/>
                      <a14:backgroundMark x1="47149" y1="62719" x2="54678" y2="62719"/>
                      <a14:backgroundMark x1="54678" y1="62719" x2="57639" y2="62445"/>
                      <a14:backgroundMark x1="57639" y1="62445" x2="57639" y2="62610"/>
                      <a14:backgroundMark x1="43896" y1="63158" x2="39547" y2="62336"/>
                      <a14:backgroundMark x1="39547" y1="62336" x2="43787" y2="62527"/>
                      <a14:backgroundMark x1="43787" y1="62527" x2="41740" y2="60855"/>
                      <a14:backgroundMark x1="41740" y1="60855" x2="39218" y2="60088"/>
                      <a14:backgroundMark x1="58004" y1="63843" x2="60380" y2="62336"/>
                      <a14:backgroundMark x1="60380" y1="62336" x2="58589" y2="62089"/>
                      <a14:backgroundMark x1="59978" y1="64638" x2="59174" y2="62473"/>
                      <a14:backgroundMark x1="59174" y1="62473" x2="59649" y2="65049"/>
                      <a14:backgroundMark x1="59649" y1="65049" x2="59284" y2="64446"/>
                      <a14:backgroundMark x1="59759" y1="62719" x2="59759" y2="62966"/>
                      <a14:backgroundMark x1="59503" y1="62363" x2="59064" y2="62281"/>
                    </a14:backgroundRemoval>
                  </a14:imgEffect>
                </a14:imgLayer>
              </a14:imgProps>
            </a:ext>
          </a:extLst>
        </a:blip>
        <a:srcRect l="15453" t="22155" r="16198" b="18479"/>
        <a:stretch/>
      </xdr:blipFill>
      <xdr:spPr>
        <a:xfrm>
          <a:off x="4526492" y="782108"/>
          <a:ext cx="1252573" cy="14506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23" totalsRowCount="1" headerRowDxfId="22" dataDxfId="21" tableBorderDxfId="20">
  <tableColumns count="10">
    <tableColumn id="2" xr3:uid="{00000000-0010-0000-0000-000002000000}" name="Part #" dataDxfId="19" totalsRowDxfId="9"/>
    <tableColumn id="1" xr3:uid="{00000000-0010-0000-0000-000001000000}" name="Part Name" totalsRowLabel="Total" dataDxfId="18" totalsRowDxfId="8"/>
    <tableColumn id="4" xr3:uid="{00000000-0010-0000-0000-000004000000}" name="Revision" dataDxfId="17" totalsRowDxfId="7"/>
    <tableColumn id="5" xr3:uid="{00000000-0010-0000-0000-000005000000}" name="Qty" totalsRowFunction="sum" dataDxfId="16" totalsRowDxfId="6"/>
    <tableColumn id="10" xr3:uid="{944B6336-7FFB-437C-A2DD-8BD801377026}" name="Supplier" dataDxfId="15" totalsRowDxfId="5"/>
    <tableColumn id="9" xr3:uid="{52DE5503-3EAA-463A-9D98-D2D2B46CC8CD}" name="Part No." dataDxfId="14" totalsRowDxfId="4"/>
    <tableColumn id="7" xr3:uid="{00000000-0010-0000-0000-000007000000}" name="Units" dataDxfId="13" totalsRowDxfId="3"/>
    <tableColumn id="8" xr3:uid="{00000000-0010-0000-0000-000008000000}" name="Supplier2" dataDxfId="12" totalsRowDxfId="2"/>
    <tableColumn id="6" xr3:uid="{00000000-0010-0000-0000-000006000000}" name="Unit Cost" dataDxfId="11" totalsRowDxfId="1" dataCellStyle="Currency"/>
    <tableColumn id="3" xr3:uid="{00000000-0010-0000-0000-000003000000}" name="Cost" totalsRowFunction="sum" dataDxfId="10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53" dataDxfId="51" headerRowBorderDxfId="52" tableBorderDxfId="50" totalsRowBorderDxfId="49">
  <tableColumns count="3">
    <tableColumn id="1" xr3:uid="{00000000-0010-0000-0100-000001000000}" name="Revision" dataDxfId="48"/>
    <tableColumn id="2" xr3:uid="{00000000-0010-0000-0100-000002000000}" name="Revision Summary" dataDxfId="47"/>
    <tableColumn id="3" xr3:uid="{00000000-0010-0000-0100-000003000000}" name="Approval Date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45" dataDxfId="44" tableBorderDxfId="43">
  <tableColumns count="10">
    <tableColumn id="4" xr3:uid="{00000000-0010-0000-0200-000004000000}" name="Category" dataDxfId="42" totalsRowDxfId="41"/>
    <tableColumn id="2" xr3:uid="{00000000-0010-0000-0200-000002000000}" name="Part #" dataDxfId="40" totalsRowDxfId="39"/>
    <tableColumn id="9" xr3:uid="{00000000-0010-0000-0200-000009000000}" name="Elem ID" dataDxfId="38" totalsRowDxfId="37"/>
    <tableColumn id="1" xr3:uid="{00000000-0010-0000-0200-000001000000}" name="Part Name" totalsRowLabel="Total" dataDxfId="36" totalsRowDxfId="35"/>
    <tableColumn id="10" xr3:uid="{00000000-0010-0000-0200-00000A000000}" name="Color" dataDxfId="34" totalsRowDxfId="33"/>
    <tableColumn id="5" xr3:uid="{00000000-0010-0000-0200-000005000000}" name="Qty" totalsRowFunction="sum" dataDxfId="32" totalsRowDxfId="31"/>
    <tableColumn id="7" xr3:uid="{00000000-0010-0000-0200-000007000000}" name="Units" dataDxfId="30" totalsRowDxfId="29"/>
    <tableColumn id="12" xr3:uid="{00000000-0010-0000-0200-00000C000000}" name="Picture" dataDxfId="28" totalsRowDxfId="27"/>
    <tableColumn id="6" xr3:uid="{00000000-0010-0000-0200-000006000000}" name="Unit Cost" dataDxfId="26" totalsRowDxfId="25" dataCellStyle="Currency"/>
    <tableColumn id="3" xr3:uid="{00000000-0010-0000-0200-000003000000}" name="Cost" totalsRowFunction="sum" dataDxfId="24" totalsRowDxfId="23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showGridLines="0" tabSelected="1" topLeftCell="A4" zoomScaleNormal="100" zoomScalePageLayoutView="90" workbookViewId="0">
      <selection activeCell="D9" sqref="D9"/>
    </sheetView>
  </sheetViews>
  <sheetFormatPr defaultColWidth="8.875" defaultRowHeight="15.75" x14ac:dyDescent="0.3"/>
  <cols>
    <col min="1" max="1" width="8" customWidth="1"/>
    <col min="2" max="2" width="25.625" style="2" customWidth="1"/>
    <col min="3" max="3" width="8.625" style="2" hidden="1" customWidth="1"/>
    <col min="4" max="6" width="8.125" customWidth="1"/>
    <col min="7" max="7" width="6.375" customWidth="1"/>
    <col min="8" max="8" width="13.5" hidden="1" customWidth="1"/>
    <col min="9" max="9" width="9" customWidth="1"/>
    <col min="10" max="10" width="8.625" style="2" customWidth="1"/>
    <col min="11" max="11" width="11.375" style="2" customWidth="1"/>
    <col min="12" max="12" width="22.625" customWidth="1"/>
    <col min="13" max="13" width="10.125" style="2" customWidth="1"/>
    <col min="14" max="14" width="14.375" style="2" customWidth="1"/>
    <col min="15" max="16384" width="8.875" style="2"/>
  </cols>
  <sheetData>
    <row r="1" spans="1:12" ht="35.1" customHeight="1" x14ac:dyDescent="0.3">
      <c r="A1" s="54" t="s">
        <v>66</v>
      </c>
      <c r="C1"/>
      <c r="D1" s="4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D2" s="2"/>
      <c r="E2" s="2"/>
      <c r="F2" s="2"/>
      <c r="G2" s="2"/>
      <c r="H2" s="5"/>
      <c r="I2" s="2"/>
      <c r="L2" s="5" t="s">
        <v>57</v>
      </c>
    </row>
    <row r="3" spans="1:12" x14ac:dyDescent="0.3">
      <c r="A3" s="2"/>
      <c r="B3" s="35" t="s">
        <v>20</v>
      </c>
      <c r="D3" s="2" t="s">
        <v>79</v>
      </c>
      <c r="E3" s="2"/>
      <c r="F3" s="2"/>
      <c r="G3" s="2"/>
      <c r="H3" s="6"/>
      <c r="I3" s="2"/>
      <c r="L3" s="7" t="s">
        <v>14</v>
      </c>
    </row>
    <row r="4" spans="1:12" ht="18" x14ac:dyDescent="0.35">
      <c r="A4" s="2"/>
      <c r="B4" s="37" t="s">
        <v>19</v>
      </c>
      <c r="C4" s="14"/>
      <c r="D4">
        <v>1</v>
      </c>
      <c r="G4" s="2"/>
      <c r="H4" s="2"/>
      <c r="I4" s="2"/>
      <c r="L4" s="2"/>
    </row>
    <row r="5" spans="1:12" ht="18" x14ac:dyDescent="0.35">
      <c r="A5" s="2"/>
      <c r="B5" s="37" t="s">
        <v>24</v>
      </c>
      <c r="C5" s="14"/>
      <c r="D5">
        <v>1</v>
      </c>
      <c r="G5" s="2"/>
      <c r="H5" s="2"/>
      <c r="I5" s="2"/>
      <c r="L5" s="2"/>
    </row>
    <row r="6" spans="1:12" x14ac:dyDescent="0.3">
      <c r="A6" s="2"/>
      <c r="B6" s="37" t="s">
        <v>23</v>
      </c>
      <c r="D6" s="1"/>
      <c r="E6" s="1"/>
      <c r="F6" s="1"/>
      <c r="G6" s="1"/>
      <c r="H6" s="2"/>
      <c r="I6" s="1"/>
      <c r="J6" s="1"/>
      <c r="L6" s="2"/>
    </row>
    <row r="7" spans="1:12" x14ac:dyDescent="0.3">
      <c r="A7" s="2"/>
      <c r="B7" s="37" t="s">
        <v>77</v>
      </c>
      <c r="D7" s="1">
        <v>20.100000000000001</v>
      </c>
      <c r="E7" s="1"/>
      <c r="F7" s="1"/>
      <c r="G7" s="1"/>
      <c r="H7" s="2"/>
      <c r="I7" s="1"/>
      <c r="J7" s="1"/>
      <c r="L7" s="2"/>
    </row>
    <row r="8" spans="1:12" x14ac:dyDescent="0.3">
      <c r="A8" s="2"/>
      <c r="B8" s="41" t="s">
        <v>22</v>
      </c>
      <c r="D8" s="64">
        <v>21.75</v>
      </c>
      <c r="E8" s="1"/>
      <c r="F8" s="1"/>
      <c r="G8" s="1"/>
      <c r="H8" s="2"/>
      <c r="I8" s="1"/>
      <c r="J8" s="1"/>
      <c r="L8" s="2"/>
    </row>
    <row r="9" spans="1:12" ht="15" x14ac:dyDescent="0.3">
      <c r="A9" s="2"/>
      <c r="D9" s="1"/>
      <c r="E9" s="1"/>
      <c r="F9" s="1"/>
      <c r="G9" s="1"/>
      <c r="H9" s="2"/>
      <c r="I9" s="1"/>
      <c r="J9" s="1"/>
      <c r="L9" s="2"/>
    </row>
    <row r="10" spans="1:12" ht="19.5" customHeight="1" x14ac:dyDescent="0.3">
      <c r="A10" s="19" t="s">
        <v>3</v>
      </c>
      <c r="B10" s="19" t="s">
        <v>2</v>
      </c>
      <c r="C10" s="21" t="s">
        <v>25</v>
      </c>
      <c r="D10" s="9" t="s">
        <v>11</v>
      </c>
      <c r="E10" s="9" t="s">
        <v>13</v>
      </c>
      <c r="F10" s="9" t="s">
        <v>81</v>
      </c>
      <c r="G10" s="9" t="s">
        <v>12</v>
      </c>
      <c r="H10" s="9" t="s">
        <v>80</v>
      </c>
      <c r="I10" s="9" t="s">
        <v>1</v>
      </c>
      <c r="J10" s="9" t="s">
        <v>9</v>
      </c>
      <c r="L10" s="2"/>
    </row>
    <row r="11" spans="1:12" ht="30" customHeight="1" x14ac:dyDescent="0.3">
      <c r="A11" s="55">
        <v>1</v>
      </c>
      <c r="B11" s="61" t="s">
        <v>74</v>
      </c>
      <c r="C11" s="17"/>
      <c r="D11" s="56">
        <v>2</v>
      </c>
      <c r="E11" s="56" t="s">
        <v>83</v>
      </c>
      <c r="F11" s="56" t="s">
        <v>82</v>
      </c>
      <c r="G11" s="56" t="s">
        <v>15</v>
      </c>
      <c r="H11" s="8"/>
      <c r="I11" s="57">
        <v>0.01</v>
      </c>
      <c r="J11" s="59">
        <f>Table1[[#This Row],[Qty]]*Table1[[#This Row],[Unit Cost]]</f>
        <v>0.02</v>
      </c>
      <c r="L11" s="2"/>
    </row>
    <row r="12" spans="1:12" ht="30" customHeight="1" x14ac:dyDescent="0.3">
      <c r="A12" s="55">
        <f t="shared" ref="A12:A18" si="0">A11+1</f>
        <v>2</v>
      </c>
      <c r="B12" s="62" t="s">
        <v>68</v>
      </c>
      <c r="C12" s="17"/>
      <c r="D12" s="56">
        <v>1</v>
      </c>
      <c r="E12" s="63" t="s">
        <v>83</v>
      </c>
      <c r="F12" s="63" t="s">
        <v>84</v>
      </c>
      <c r="G12" s="56" t="s">
        <v>15</v>
      </c>
      <c r="H12" s="8"/>
      <c r="I12" s="57">
        <v>0.05</v>
      </c>
      <c r="J12" s="59">
        <f>Table1[[#This Row],[Qty]]*Table1[[#This Row],[Unit Cost]]</f>
        <v>0.05</v>
      </c>
      <c r="L12" s="2"/>
    </row>
    <row r="13" spans="1:12" ht="30" customHeight="1" x14ac:dyDescent="0.3">
      <c r="A13" s="55">
        <f t="shared" si="0"/>
        <v>3</v>
      </c>
      <c r="B13" s="62" t="s">
        <v>67</v>
      </c>
      <c r="C13" s="17"/>
      <c r="D13" s="56">
        <v>2</v>
      </c>
      <c r="E13" s="63" t="s">
        <v>83</v>
      </c>
      <c r="F13" s="63" t="s">
        <v>85</v>
      </c>
      <c r="G13" s="56" t="s">
        <v>15</v>
      </c>
      <c r="H13" s="8"/>
      <c r="I13" s="57">
        <v>0.01</v>
      </c>
      <c r="J13" s="59">
        <f>Table1[[#This Row],[Qty]]*Table1[[#This Row],[Unit Cost]]</f>
        <v>0.02</v>
      </c>
      <c r="L13" s="2"/>
    </row>
    <row r="14" spans="1:12" ht="30" customHeight="1" x14ac:dyDescent="0.3">
      <c r="A14" s="55">
        <f t="shared" si="0"/>
        <v>4</v>
      </c>
      <c r="B14" s="60" t="s">
        <v>75</v>
      </c>
      <c r="C14" s="17"/>
      <c r="D14" s="56">
        <v>1</v>
      </c>
      <c r="E14" s="56" t="s">
        <v>94</v>
      </c>
      <c r="F14" s="56" t="s">
        <v>90</v>
      </c>
      <c r="G14" s="56" t="s">
        <v>15</v>
      </c>
      <c r="H14" s="8"/>
      <c r="I14" s="57">
        <v>3.34</v>
      </c>
      <c r="J14" s="59">
        <f>Table1[[#This Row],[Qty]]*Table1[[#This Row],[Unit Cost]]</f>
        <v>3.34</v>
      </c>
      <c r="L14" s="2"/>
    </row>
    <row r="15" spans="1:12" ht="30" customHeight="1" x14ac:dyDescent="0.3">
      <c r="A15" s="55">
        <v>6</v>
      </c>
      <c r="B15" s="62" t="s">
        <v>69</v>
      </c>
      <c r="C15" s="17"/>
      <c r="D15" s="56">
        <v>1</v>
      </c>
      <c r="E15" s="63" t="s">
        <v>83</v>
      </c>
      <c r="F15" s="63" t="s">
        <v>86</v>
      </c>
      <c r="G15" s="56" t="s">
        <v>15</v>
      </c>
      <c r="H15" s="8"/>
      <c r="I15" s="57">
        <v>1.1499999999999999</v>
      </c>
      <c r="J15" s="59">
        <f>Table1[[#This Row],[Qty]]*Table1[[#This Row],[Unit Cost]]</f>
        <v>1.1499999999999999</v>
      </c>
      <c r="L15" s="2"/>
    </row>
    <row r="16" spans="1:12" ht="30" customHeight="1" x14ac:dyDescent="0.3">
      <c r="A16" s="55">
        <f t="shared" si="0"/>
        <v>7</v>
      </c>
      <c r="B16" s="62" t="s">
        <v>70</v>
      </c>
      <c r="C16" s="17"/>
      <c r="D16" s="56">
        <v>1</v>
      </c>
      <c r="E16" s="63" t="s">
        <v>83</v>
      </c>
      <c r="F16" s="63" t="s">
        <v>87</v>
      </c>
      <c r="G16" s="56" t="s">
        <v>15</v>
      </c>
      <c r="H16" s="8"/>
      <c r="I16" s="57">
        <v>0.17</v>
      </c>
      <c r="J16" s="59">
        <f>Table1[[#This Row],[Qty]]*Table1[[#This Row],[Unit Cost]]</f>
        <v>0.17</v>
      </c>
      <c r="L16" s="2"/>
    </row>
    <row r="17" spans="1:12" ht="30" customHeight="1" x14ac:dyDescent="0.3">
      <c r="A17" s="55">
        <f t="shared" si="0"/>
        <v>8</v>
      </c>
      <c r="B17" s="62" t="s">
        <v>71</v>
      </c>
      <c r="C17" s="17"/>
      <c r="D17" s="56">
        <v>2</v>
      </c>
      <c r="E17" s="63" t="s">
        <v>83</v>
      </c>
      <c r="F17" s="63" t="s">
        <v>88</v>
      </c>
      <c r="G17" s="56" t="s">
        <v>15</v>
      </c>
      <c r="H17" s="8"/>
      <c r="I17" s="57">
        <v>0.04</v>
      </c>
      <c r="J17" s="59">
        <f>Table1[[#This Row],[Qty]]*Table1[[#This Row],[Unit Cost]]</f>
        <v>0.08</v>
      </c>
      <c r="L17" s="2"/>
    </row>
    <row r="18" spans="1:12" ht="30" customHeight="1" x14ac:dyDescent="0.3">
      <c r="A18" s="55">
        <f t="shared" si="0"/>
        <v>9</v>
      </c>
      <c r="B18" s="62" t="s">
        <v>76</v>
      </c>
      <c r="C18" s="17"/>
      <c r="D18" s="56">
        <v>2</v>
      </c>
      <c r="E18" s="56" t="s">
        <v>92</v>
      </c>
      <c r="F18" s="56" t="s">
        <v>90</v>
      </c>
      <c r="G18" s="56" t="s">
        <v>15</v>
      </c>
      <c r="H18" s="8"/>
      <c r="I18" s="57">
        <v>2.9</v>
      </c>
      <c r="J18" s="59">
        <f>Table1[[#This Row],[Qty]]*Table1[[#This Row],[Unit Cost]]</f>
        <v>5.8</v>
      </c>
      <c r="L18" s="2"/>
    </row>
    <row r="19" spans="1:12" ht="30" customHeight="1" x14ac:dyDescent="0.3">
      <c r="A19" s="55">
        <v>10</v>
      </c>
      <c r="B19" s="62" t="s">
        <v>72</v>
      </c>
      <c r="C19" s="17"/>
      <c r="D19" s="56">
        <v>1</v>
      </c>
      <c r="E19" s="63" t="s">
        <v>89</v>
      </c>
      <c r="F19" s="63" t="s">
        <v>90</v>
      </c>
      <c r="G19" s="56" t="s">
        <v>15</v>
      </c>
      <c r="H19" s="8"/>
      <c r="I19" s="57">
        <v>1.53</v>
      </c>
      <c r="J19" s="59">
        <f>Table1[[#This Row],[Qty]]*Table1[[#This Row],[Unit Cost]]</f>
        <v>1.53</v>
      </c>
      <c r="L19" s="2"/>
    </row>
    <row r="20" spans="1:12" ht="30" customHeight="1" x14ac:dyDescent="0.3">
      <c r="A20" s="55">
        <v>11</v>
      </c>
      <c r="B20" s="62" t="s">
        <v>73</v>
      </c>
      <c r="C20" s="17"/>
      <c r="D20" s="56">
        <v>0.1</v>
      </c>
      <c r="E20" s="56" t="s">
        <v>91</v>
      </c>
      <c r="F20" s="56" t="s">
        <v>90</v>
      </c>
      <c r="G20" s="56" t="s">
        <v>15</v>
      </c>
      <c r="H20" s="8"/>
      <c r="I20" s="57">
        <v>24</v>
      </c>
      <c r="J20" s="59">
        <f>Table1[[#This Row],[Qty]]*Table1[[#This Row],[Unit Cost]]</f>
        <v>2.4000000000000004</v>
      </c>
      <c r="L20" s="2"/>
    </row>
    <row r="21" spans="1:12" ht="30" customHeight="1" x14ac:dyDescent="0.3">
      <c r="A21" s="55">
        <v>12</v>
      </c>
      <c r="B21" s="62" t="s">
        <v>93</v>
      </c>
      <c r="C21" s="17"/>
      <c r="D21" s="56">
        <v>6</v>
      </c>
      <c r="E21" s="56" t="s">
        <v>92</v>
      </c>
      <c r="F21" s="56" t="s">
        <v>90</v>
      </c>
      <c r="G21" s="56" t="s">
        <v>15</v>
      </c>
      <c r="H21" s="8"/>
      <c r="I21" s="57">
        <v>0.2</v>
      </c>
      <c r="J21" s="59">
        <f>Table1[[#This Row],[Qty]]*Table1[[#This Row],[Unit Cost]]</f>
        <v>1.2000000000000002</v>
      </c>
      <c r="L21" s="2"/>
    </row>
    <row r="22" spans="1:12" ht="30" customHeight="1" x14ac:dyDescent="0.3">
      <c r="A22" s="55">
        <v>13</v>
      </c>
      <c r="B22" s="62" t="s">
        <v>78</v>
      </c>
      <c r="C22" s="17"/>
      <c r="D22" s="56">
        <v>1</v>
      </c>
      <c r="E22" s="56" t="s">
        <v>92</v>
      </c>
      <c r="F22" s="56" t="s">
        <v>90</v>
      </c>
      <c r="G22" s="56" t="s">
        <v>15</v>
      </c>
      <c r="H22" s="8"/>
      <c r="I22" s="57">
        <v>5.99</v>
      </c>
      <c r="J22" s="59">
        <f>Table1[[#This Row],[Qty]]*Table1[[#This Row],[Unit Cost]]</f>
        <v>5.99</v>
      </c>
      <c r="L22" s="2"/>
    </row>
    <row r="23" spans="1:12" ht="30" customHeight="1" x14ac:dyDescent="0.3">
      <c r="A23" s="11"/>
      <c r="B23" s="11" t="s">
        <v>8</v>
      </c>
      <c r="C23" s="11"/>
      <c r="D23" s="12">
        <f>SUBTOTAL(109,Table1[Qty])</f>
        <v>20.100000000000001</v>
      </c>
      <c r="E23" s="12"/>
      <c r="F23" s="12"/>
      <c r="G23" s="12"/>
      <c r="H23" s="11"/>
      <c r="I23" s="18"/>
      <c r="J23" s="58">
        <f>SUBTOTAL(109,Table1[Cost])</f>
        <v>21.75</v>
      </c>
      <c r="L23" s="2"/>
    </row>
    <row r="24" spans="1:12" ht="30" customHeight="1" x14ac:dyDescent="0.3">
      <c r="D24" s="2"/>
      <c r="E24" s="2"/>
      <c r="F24" s="2"/>
      <c r="L24" s="2"/>
    </row>
    <row r="25" spans="1:12" ht="30" customHeight="1" x14ac:dyDescent="0.3">
      <c r="D25" s="2"/>
      <c r="E25" s="2"/>
      <c r="F25" s="2"/>
      <c r="L25" s="2"/>
    </row>
    <row r="26" spans="1:12" ht="30" customHeight="1" x14ac:dyDescent="0.3">
      <c r="D26" s="2"/>
      <c r="E26" s="2"/>
      <c r="F26" s="2"/>
      <c r="L26" s="2"/>
    </row>
    <row r="27" spans="1:12" ht="30" customHeight="1" x14ac:dyDescent="0.3">
      <c r="D27" s="2"/>
      <c r="E27" s="2"/>
      <c r="F27" s="2"/>
      <c r="L27" s="2"/>
    </row>
    <row r="28" spans="1:12" x14ac:dyDescent="0.3">
      <c r="D28" s="2"/>
      <c r="E28" s="2"/>
      <c r="F28" s="2"/>
      <c r="L28" s="2"/>
    </row>
    <row r="29" spans="1:12" x14ac:dyDescent="0.3">
      <c r="D29" s="2"/>
      <c r="E29" s="2"/>
      <c r="F29" s="2"/>
      <c r="L29" s="2"/>
    </row>
    <row r="30" spans="1:12" x14ac:dyDescent="0.3">
      <c r="D30" s="2"/>
      <c r="E30" s="2"/>
      <c r="F30" s="2"/>
      <c r="L30" s="2"/>
    </row>
    <row r="31" spans="1:12" x14ac:dyDescent="0.3">
      <c r="D31" s="2"/>
      <c r="E31" s="2"/>
      <c r="F31" s="2"/>
      <c r="L31" s="2"/>
    </row>
    <row r="32" spans="1:12" x14ac:dyDescent="0.3">
      <c r="D32" s="2"/>
      <c r="E32" s="2"/>
      <c r="F32" s="2"/>
      <c r="L32" s="2"/>
    </row>
    <row r="33" spans="4:12" x14ac:dyDescent="0.3">
      <c r="D33" s="2"/>
      <c r="E33" s="2"/>
      <c r="F33" s="2"/>
      <c r="L33" s="2"/>
    </row>
    <row r="34" spans="4:12" x14ac:dyDescent="0.3">
      <c r="D34" s="2"/>
      <c r="E34" s="2"/>
      <c r="F34" s="2"/>
    </row>
    <row r="35" spans="4:12" x14ac:dyDescent="0.3">
      <c r="D35" s="2"/>
      <c r="E35" s="2"/>
      <c r="F35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18</v>
      </c>
    </row>
    <row r="3" spans="1:3" x14ac:dyDescent="0.2">
      <c r="B3" s="34" t="s">
        <v>20</v>
      </c>
      <c r="C3" s="24"/>
    </row>
    <row r="4" spans="1:3" x14ac:dyDescent="0.2">
      <c r="B4" s="34" t="s">
        <v>19</v>
      </c>
      <c r="C4" s="24"/>
    </row>
    <row r="6" spans="1:3" ht="15" x14ac:dyDescent="0.2">
      <c r="A6" s="33" t="s">
        <v>25</v>
      </c>
      <c r="B6" s="33" t="s">
        <v>17</v>
      </c>
      <c r="C6" s="33" t="s">
        <v>16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topLeftCell="A1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55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57</v>
      </c>
    </row>
    <row r="3" spans="1:12" ht="16.5" x14ac:dyDescent="0.3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8" x14ac:dyDescent="0.35">
      <c r="A4" s="14"/>
      <c r="D4" s="37" t="s">
        <v>19</v>
      </c>
      <c r="E4" s="38" t="s">
        <v>56</v>
      </c>
      <c r="G4" s="2"/>
      <c r="H4" s="2"/>
      <c r="K4" s="2"/>
    </row>
    <row r="5" spans="1:12" ht="18" x14ac:dyDescent="0.35">
      <c r="A5" s="14"/>
      <c r="D5" s="37" t="s">
        <v>24</v>
      </c>
      <c r="E5" s="38"/>
      <c r="G5" s="2"/>
      <c r="H5" s="2"/>
      <c r="K5" s="2"/>
    </row>
    <row r="6" spans="1:12" ht="16.5" x14ac:dyDescent="0.3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 x14ac:dyDescent="0.3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14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58</v>
      </c>
      <c r="C3" s="44"/>
    </row>
    <row r="4" spans="1:3" x14ac:dyDescent="0.2">
      <c r="A4" s="43"/>
      <c r="B4" s="53" t="s">
        <v>65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57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59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60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61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62</v>
      </c>
      <c r="C14" s="44"/>
    </row>
    <row r="15" spans="1:3" ht="15" x14ac:dyDescent="0.2">
      <c r="A15" s="43"/>
      <c r="B15" s="46" t="s">
        <v>63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64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mario</cp:lastModifiedBy>
  <cp:lastPrinted>2014-04-09T15:54:39Z</cp:lastPrinted>
  <dcterms:created xsi:type="dcterms:W3CDTF">2007-12-24T15:22:31Z</dcterms:created>
  <dcterms:modified xsi:type="dcterms:W3CDTF">2020-04-21T09:14:12Z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