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Wind Vane\BOM\"/>
    </mc:Choice>
  </mc:AlternateContent>
  <xr:revisionPtr revIDLastSave="0" documentId="13_ncr:1_{52C7705F-D993-4481-944E-EE833E043A83}" xr6:coauthVersionLast="44" xr6:coauthVersionMax="44" xr10:uidLastSave="{00000000-0000-0000-0000-000000000000}"/>
  <bookViews>
    <workbookView xWindow="-11955" yWindow="537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BillOfMaterials!$A$1:$J$19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" l="1"/>
  <c r="J17" i="2" l="1"/>
  <c r="A12" i="2"/>
  <c r="A13" i="2" s="1"/>
  <c r="J14" i="2"/>
  <c r="J15" i="2"/>
  <c r="J16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3" i="2"/>
  <c r="J18" i="2"/>
  <c r="D19" i="2"/>
  <c r="J19" i="2" l="1"/>
</calcChain>
</file>

<file path=xl/sharedStrings.xml><?xml version="1.0" encoding="utf-8"?>
<sst xmlns="http://schemas.openxmlformats.org/spreadsheetml/2006/main" count="172" uniqueCount="87">
  <si>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</si>
  <si>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</si>
  <si>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</si>
  <si>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</si>
  <si>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</si>
  <si>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</si>
  <si>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</si>
  <si>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</si>
  <si>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</si>
  <si>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</si>
  <si>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</si>
  <si>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</si>
  <si>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</si>
  <si>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</si>
  <si>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</si>
  <si>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</si>
  <si>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</si>
  <si>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</si>
  <si>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</si>
  <si>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</si>
  <si>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</si>
  <si>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</si>
  <si>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</si>
  <si>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</si>
  <si>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</si>
  <si>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</si>
  <si>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</si>
  <si>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</si>
  <si>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</si>
  <si>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</si>
  <si>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</si>
  <si>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</si>
  <si>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</si>
  <si>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</si>
  <si>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</si>
  <si>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</si>
  <si>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</si>
  <si>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</si>
  <si>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</si>
  <si>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</si>
  <si>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</si>
  <si>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</si>
  <si>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</si>
  <si>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</si>
  <si>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</si>
  <si>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</si>
  <si>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</si>
  <si>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</si>
  <si>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</si>
  <si>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</si>
  <si>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</si>
  <si>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</si>
  <si>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</si>
  <si>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</si>
  <si>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</si>
  <si>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</si>
  <si>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</si>
  <si>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</si>
  <si>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</si>
  <si>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</si>
  <si>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</si>
  <si>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</si>
  <si>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</si>
  <si>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</si>
  <si>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</si>
  <si>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</si>
  <si>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</si>
  <si>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100 nF capacitor</t>
  </si>
  <si>
    <t>PCB manufacturing</t>
  </si>
  <si>
    <t>PETG [Kg]</t>
  </si>
  <si>
    <t>AS5600</t>
  </si>
  <si>
    <r>
      <t>4.7 KΩ</t>
    </r>
    <r>
      <rPr>
        <sz val="11"/>
        <color theme="1"/>
        <rFont val="Calibri"/>
        <family val="2"/>
      </rPr>
      <t xml:space="preserve"> resistor</t>
    </r>
  </si>
  <si>
    <t xml:space="preserve">Bearing </t>
  </si>
  <si>
    <t xml:space="preserve">Total Cost : £ </t>
  </si>
  <si>
    <t xml:space="preserve">Part Count : </t>
  </si>
  <si>
    <t>M6 Threaded Rod</t>
  </si>
  <si>
    <t xml:space="preserve">Wind  Vane </t>
  </si>
  <si>
    <t>Supplier2</t>
  </si>
  <si>
    <t>Part No.</t>
  </si>
  <si>
    <t>RS</t>
  </si>
  <si>
    <t>125-1191</t>
  </si>
  <si>
    <t>698-3324</t>
  </si>
  <si>
    <t>eBay</t>
  </si>
  <si>
    <t>N/A</t>
  </si>
  <si>
    <t>JCLPCB</t>
  </si>
  <si>
    <t>M8 Nuts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</si>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</sst>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Fill="1" applyAlignment="1">
      <alignment horizontal="center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21167</xdr:colOff>
      <xdr:row>0</xdr:row>
      <xdr:rowOff>353483</xdr:rowOff>
    </xdr:from>
    <xdr:to>
      <xdr:col>10</xdr:col>
      <xdr:colOff>193349</xdr:colOff>
      <xdr:row>8</xdr:row>
      <xdr:rowOff>118326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1642" y="353483"/>
          <a:ext cx="2620107" cy="1650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</xdr:row>
      <xdr:rowOff>19050</xdr:rowOff>
    </xdr:from>
    <xdr:to>
      <xdr:col>9</xdr:col>
      <xdr:colOff>447675</xdr:colOff>
      <xdr:row>8</xdr:row>
      <xdr:rowOff>9159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F6B5E6-7BB2-4F46-A471-7C7057658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47700"/>
          <a:ext cx="1781175" cy="1247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19" totalsRowCount="1" headerRowDxfId="53" dataDxfId="52" tableBorderDxfId="51">
  <tableColumns count="10">
    <tableColumn id="2" xr3:uid="{00000000-0010-0000-0000-000002000000}" name="Part #" dataDxfId="19" totalsRowDxfId="9"/>
    <tableColumn id="1" xr3:uid="{00000000-0010-0000-0000-000001000000}" name="Part Name" totalsRowLabel="Total" dataDxfId="18" totalsRowDxfId="8"/>
    <tableColumn id="4" xr3:uid="{00000000-0010-0000-0000-000004000000}" name="Revision" dataDxfId="17" totalsRowDxfId="7"/>
    <tableColumn id="5" xr3:uid="{00000000-0010-0000-0000-000005000000}" name="Qty" totalsRowFunction="sum" dataDxfId="16" totalsRowDxfId="6"/>
    <tableColumn id="10" xr3:uid="{2D4F9170-CB99-4A72-8C08-FC52E7B5DCAA}" name="Supplier" dataDxfId="15" totalsRowDxfId="5"/>
    <tableColumn id="9" xr3:uid="{5DE446D4-92C5-445C-A942-4619AA71B7AF}" name="Part No." dataDxfId="14" totalsRowDxfId="4"/>
    <tableColumn id="7" xr3:uid="{00000000-0010-0000-0000-000007000000}" name="Units" dataDxfId="13" totalsRowDxfId="3"/>
    <tableColumn id="8" xr3:uid="{00000000-0010-0000-0000-000008000000}" name="Supplier2" dataDxfId="12" totalsRowDxfId="2"/>
    <tableColumn id="6" xr3:uid="{00000000-0010-0000-0000-000006000000}" name="Unit Cost" dataDxfId="11" totalsRowDxfId="1" dataCellStyle="Currency"/>
    <tableColumn id="3" xr3:uid="{00000000-0010-0000-0000-000003000000}" name="Cost" totalsRowFunction="sum" dataDxfId="10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50" dataDxfId="48" headerRowBorderDxfId="49" tableBorderDxfId="47" totalsRowBorderDxfId="46">
  <tableColumns count="3">
    <tableColumn id="1" xr3:uid="{00000000-0010-0000-0100-000001000000}" name="Revision" dataDxfId="45"/>
    <tableColumn id="2" xr3:uid="{00000000-0010-0000-0100-000002000000}" name="Revision Summary" dataDxfId="44"/>
    <tableColumn id="3" xr3:uid="{00000000-0010-0000-0100-000003000000}" name="Approval Date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42" dataDxfId="41" tableBorderDxfId="40">
  <tableColumns count="10">
    <tableColumn id="4" xr3:uid="{00000000-0010-0000-0200-000004000000}" name="Category" dataDxfId="39" totalsRowDxfId="38"/>
    <tableColumn id="2" xr3:uid="{00000000-0010-0000-0200-000002000000}" name="Part #" dataDxfId="37" totalsRowDxfId="36"/>
    <tableColumn id="9" xr3:uid="{00000000-0010-0000-0200-000009000000}" name="Elem ID" dataDxfId="35" totalsRowDxfId="34"/>
    <tableColumn id="1" xr3:uid="{00000000-0010-0000-0200-000001000000}" name="Part Name" totalsRowLabel="Total" dataDxfId="33" totalsRowDxfId="32"/>
    <tableColumn id="10" xr3:uid="{00000000-0010-0000-0200-00000A000000}" name="Color" dataDxfId="31" totalsRowDxfId="30"/>
    <tableColumn id="5" xr3:uid="{00000000-0010-0000-0200-000005000000}" name="Qty" totalsRowFunction="sum" dataDxfId="29" totalsRowDxfId="28"/>
    <tableColumn id="7" xr3:uid="{00000000-0010-0000-0200-000007000000}" name="Units" dataDxfId="27" totalsRowDxfId="26"/>
    <tableColumn id="12" xr3:uid="{00000000-0010-0000-0200-00000C000000}" name="Picture" dataDxfId="25" totalsRowDxfId="24"/>
    <tableColumn id="6" xr3:uid="{00000000-0010-0000-0200-000006000000}" name="Unit Cost" dataDxfId="23" totalsRowDxfId="22" dataCellStyle="Currency"/>
    <tableColumn id="3" xr3:uid="{00000000-0010-0000-0200-000003000000}" name="Cost" totalsRowFunction="sum" dataDxfId="21" totalsRowDxfId="2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showGridLines="0" tabSelected="1" zoomScaleNormal="100" zoomScalePageLayoutView="90" workbookViewId="0">
      <selection activeCell="L10" sqref="L10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6" width="8.125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76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74</v>
      </c>
      <c r="D7" s="1">
        <v>14.1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73</v>
      </c>
      <c r="D8" s="65">
        <v>23.69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78</v>
      </c>
      <c r="G10" s="9" t="s">
        <v>12</v>
      </c>
      <c r="H10" s="9" t="s">
        <v>77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0" t="s">
        <v>70</v>
      </c>
      <c r="C11" s="17"/>
      <c r="D11" s="56">
        <v>1</v>
      </c>
      <c r="E11" s="56" t="s">
        <v>82</v>
      </c>
      <c r="F11" s="56" t="s">
        <v>83</v>
      </c>
      <c r="G11" s="56" t="s">
        <v>15</v>
      </c>
      <c r="H11" s="8"/>
      <c r="I11" s="57">
        <v>4.99</v>
      </c>
      <c r="J11" s="59">
        <f>Table1[[#This Row],[Qty]]*Table1[[#This Row],[Unit Cost]]</f>
        <v>4.99</v>
      </c>
      <c r="L11" s="2"/>
    </row>
    <row r="12" spans="1:12" ht="30" customHeight="1" x14ac:dyDescent="0.3">
      <c r="A12" s="55">
        <f>A11+1</f>
        <v>2</v>
      </c>
      <c r="B12" s="61" t="s">
        <v>71</v>
      </c>
      <c r="C12" s="17"/>
      <c r="D12" s="56">
        <v>2</v>
      </c>
      <c r="E12" s="63" t="s">
        <v>79</v>
      </c>
      <c r="F12" s="63" t="s">
        <v>80</v>
      </c>
      <c r="G12" s="56" t="s">
        <v>15</v>
      </c>
      <c r="H12" s="8"/>
      <c r="I12" s="57">
        <v>0.1</v>
      </c>
      <c r="J12" s="59">
        <f>Table1[[#This Row],[Qty]]*Table1[[#This Row],[Unit Cost]]</f>
        <v>0.2</v>
      </c>
      <c r="L12" s="2"/>
    </row>
    <row r="13" spans="1:12" ht="30" customHeight="1" x14ac:dyDescent="0.3">
      <c r="A13" s="55">
        <f t="shared" ref="A13" si="0">A12+1</f>
        <v>3</v>
      </c>
      <c r="B13" s="62" t="s">
        <v>67</v>
      </c>
      <c r="C13" s="17"/>
      <c r="D13" s="56">
        <v>1</v>
      </c>
      <c r="E13" s="63" t="s">
        <v>79</v>
      </c>
      <c r="F13" s="63" t="s">
        <v>81</v>
      </c>
      <c r="G13" s="56" t="s">
        <v>15</v>
      </c>
      <c r="H13" s="8"/>
      <c r="I13" s="57">
        <v>0.05</v>
      </c>
      <c r="J13" s="59">
        <f>Table1[[#This Row],[Qty]]*Table1[[#This Row],[Unit Cost]]</f>
        <v>0.05</v>
      </c>
      <c r="L13" s="2"/>
    </row>
    <row r="14" spans="1:12" ht="30" customHeight="1" x14ac:dyDescent="0.3">
      <c r="A14" s="55">
        <v>5</v>
      </c>
      <c r="B14" s="62" t="s">
        <v>72</v>
      </c>
      <c r="C14" s="17"/>
      <c r="D14" s="56">
        <v>2</v>
      </c>
      <c r="E14" s="63" t="s">
        <v>82</v>
      </c>
      <c r="F14" s="63" t="s">
        <v>83</v>
      </c>
      <c r="G14" s="56" t="s">
        <v>15</v>
      </c>
      <c r="H14" s="8"/>
      <c r="I14" s="57">
        <v>2.9</v>
      </c>
      <c r="J14" s="59">
        <f>Table1[[#This Row],[Qty]]*Table1[[#This Row],[Unit Cost]]</f>
        <v>5.8</v>
      </c>
      <c r="L14" s="2"/>
    </row>
    <row r="15" spans="1:12" ht="30" customHeight="1" x14ac:dyDescent="0.3">
      <c r="A15" s="55">
        <v>6</v>
      </c>
      <c r="B15" s="62" t="s">
        <v>68</v>
      </c>
      <c r="C15" s="17"/>
      <c r="D15" s="56">
        <v>1</v>
      </c>
      <c r="E15" s="56" t="s">
        <v>84</v>
      </c>
      <c r="F15" s="56" t="s">
        <v>83</v>
      </c>
      <c r="G15" s="56" t="s">
        <v>15</v>
      </c>
      <c r="H15" s="8"/>
      <c r="I15" s="57">
        <v>3.06</v>
      </c>
      <c r="J15" s="59">
        <f>Table1[[#This Row],[Qty]]*Table1[[#This Row],[Unit Cost]]</f>
        <v>3.06</v>
      </c>
      <c r="L15" s="2"/>
    </row>
    <row r="16" spans="1:12" ht="30" customHeight="1" x14ac:dyDescent="0.3">
      <c r="A16" s="55">
        <v>7</v>
      </c>
      <c r="B16" s="62" t="s">
        <v>69</v>
      </c>
      <c r="C16" s="17"/>
      <c r="D16" s="64">
        <v>0.1</v>
      </c>
      <c r="E16" s="56" t="s">
        <v>86</v>
      </c>
      <c r="F16" s="56" t="s">
        <v>83</v>
      </c>
      <c r="G16" s="56" t="s">
        <v>15</v>
      </c>
      <c r="H16" s="8"/>
      <c r="I16" s="57">
        <v>24</v>
      </c>
      <c r="J16" s="59">
        <f>Table1[[#This Row],[Qty]]*Table1[[#This Row],[Unit Cost]]</f>
        <v>2.4000000000000004</v>
      </c>
      <c r="L16" s="2"/>
    </row>
    <row r="17" spans="1:12" ht="30" customHeight="1" x14ac:dyDescent="0.3">
      <c r="A17" s="55">
        <v>8</v>
      </c>
      <c r="B17" s="62" t="s">
        <v>85</v>
      </c>
      <c r="C17" s="17"/>
      <c r="D17" s="56">
        <v>6</v>
      </c>
      <c r="E17" s="63" t="s">
        <v>82</v>
      </c>
      <c r="F17" s="63" t="s">
        <v>83</v>
      </c>
      <c r="G17" s="56" t="s">
        <v>15</v>
      </c>
      <c r="H17" s="8"/>
      <c r="I17" s="57">
        <v>0.2</v>
      </c>
      <c r="J17" s="59">
        <f>Table1[[#This Row],[Qty]]*Table1[[#This Row],[Unit Cost]]</f>
        <v>1.2000000000000002</v>
      </c>
      <c r="L17" s="2"/>
    </row>
    <row r="18" spans="1:12" ht="30" customHeight="1" x14ac:dyDescent="0.3">
      <c r="A18" s="55">
        <v>9</v>
      </c>
      <c r="B18" s="62" t="s">
        <v>75</v>
      </c>
      <c r="C18" s="17"/>
      <c r="D18" s="56">
        <v>1</v>
      </c>
      <c r="E18" s="63" t="s">
        <v>82</v>
      </c>
      <c r="F18" s="63" t="s">
        <v>83</v>
      </c>
      <c r="G18" s="56" t="s">
        <v>15</v>
      </c>
      <c r="H18" s="8"/>
      <c r="I18" s="57">
        <v>5.99</v>
      </c>
      <c r="J18" s="59">
        <f>Table1[[#This Row],[Qty]]*Table1[[#This Row],[Unit Cost]]</f>
        <v>5.99</v>
      </c>
      <c r="L18" s="2"/>
    </row>
    <row r="19" spans="1:12" ht="30" customHeight="1" x14ac:dyDescent="0.3">
      <c r="A19" s="11"/>
      <c r="B19" s="11" t="s">
        <v>8</v>
      </c>
      <c r="C19" s="11"/>
      <c r="D19" s="12">
        <f>SUBTOTAL(109,Table1[Qty])</f>
        <v>14.1</v>
      </c>
      <c r="E19" s="12"/>
      <c r="F19" s="12"/>
      <c r="G19" s="12"/>
      <c r="H19" s="11"/>
      <c r="I19" s="18"/>
      <c r="J19" s="58">
        <f>SUBTOTAL(109,Table1[Cost])</f>
        <v>23.689999999999998</v>
      </c>
      <c r="L19" s="2"/>
    </row>
    <row r="20" spans="1:12" ht="30" customHeight="1" x14ac:dyDescent="0.3">
      <c r="D20" s="2"/>
      <c r="E20" s="2"/>
      <c r="F20" s="2"/>
      <c r="L20" s="2"/>
    </row>
    <row r="21" spans="1:12" ht="30" customHeight="1" x14ac:dyDescent="0.3">
      <c r="D21" s="2"/>
      <c r="E21" s="2"/>
      <c r="F21" s="2"/>
      <c r="L21" s="2"/>
    </row>
    <row r="22" spans="1:12" ht="30" customHeight="1" x14ac:dyDescent="0.3">
      <c r="D22" s="2"/>
      <c r="E22" s="2"/>
      <c r="F22" s="2"/>
      <c r="L22" s="2"/>
    </row>
    <row r="23" spans="1:12" ht="30" customHeight="1" x14ac:dyDescent="0.3">
      <c r="D23" s="2"/>
      <c r="E23" s="2"/>
      <c r="F23" s="2"/>
      <c r="L23" s="2"/>
    </row>
    <row r="24" spans="1:12" ht="30" customHeight="1" x14ac:dyDescent="0.3">
      <c r="D24" s="2"/>
      <c r="E24" s="2"/>
      <c r="F24" s="2"/>
      <c r="L24" s="2"/>
    </row>
    <row r="25" spans="1:12" ht="30" customHeight="1" x14ac:dyDescent="0.3">
      <c r="D25" s="2"/>
      <c r="E25" s="2"/>
      <c r="F25" s="2"/>
      <c r="L25" s="2"/>
    </row>
    <row r="26" spans="1:12" ht="30" customHeight="1" x14ac:dyDescent="0.3">
      <c r="D26" s="2"/>
      <c r="E26" s="2"/>
      <c r="F26" s="2"/>
      <c r="L26" s="2"/>
    </row>
    <row r="27" spans="1:12" x14ac:dyDescent="0.3">
      <c r="D27" s="2"/>
      <c r="E27" s="2"/>
      <c r="F27" s="2"/>
      <c r="L27" s="2"/>
    </row>
    <row r="28" spans="1:12" x14ac:dyDescent="0.3">
      <c r="D28" s="2"/>
      <c r="E28" s="2"/>
      <c r="F28" s="2"/>
      <c r="L28" s="2"/>
    </row>
    <row r="29" spans="1:12" x14ac:dyDescent="0.3">
      <c r="D29" s="2"/>
      <c r="E29" s="2"/>
      <c r="F29" s="2"/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L32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1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2020-04-21T09:31:09Z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