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ario\Desktop\Uni\5th year\Semester 2\Project\GitHub Folder\WeirWeather-AWS\hardware\Rain Gauge\BOM\"/>
    </mc:Choice>
  </mc:AlternateContent>
  <xr:revisionPtr revIDLastSave="0" documentId="13_ncr:1_{3C39CFA4-310E-4B3A-9C4B-FAB4AAD6CE6D}" xr6:coauthVersionLast="44" xr6:coauthVersionMax="45" xr10:uidLastSave="{00000000-0000-0000-0000-000000000000}"/>
  <bookViews>
    <workbookView xWindow="21375" yWindow="3105" windowWidth="14400" windowHeight="11385" xr2:uid="{00000000-000D-0000-FFFF-FFFF00000000}"/>
  </bookViews>
  <sheets>
    <sheet name="BillOfMaterials" sheetId="2" r:id="rId1"/>
    <sheet name="Revisions" sheetId="3" r:id="rId2"/>
    <sheet name="Example" sheetId="4" r:id="rId3"/>
    <sheet name="©" sheetId="5" r:id="rId4"/>
  </sheets>
  <definedNames>
    <definedName name="_xlnm._FilterDatabase" localSheetId="0" hidden="1">BillOfMaterials!$A$10:$E$10</definedName>
    <definedName name="_xlnm._FilterDatabase" localSheetId="2" hidden="1">Example!$A$10:$H$10</definedName>
    <definedName name="_xlnm.Print_Area" localSheetId="0">BillOfMaterials!$A$1:$H$29</definedName>
    <definedName name="_xlnm.Print_Area" localSheetId="2">Example!$A$1:$J$31</definedName>
    <definedName name="_xlnm.Print_Titles" localSheetId="0">BillOfMaterials!$10:$10</definedName>
    <definedName name="_xlnm.Print_Titles" localSheetId="2">Example!$10:$10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2" l="1"/>
  <c r="H17" i="2"/>
  <c r="H16" i="2"/>
  <c r="H28" i="2" l="1"/>
  <c r="H26" i="2" l="1"/>
  <c r="A12" i="2"/>
  <c r="A13" i="2" s="1"/>
  <c r="A14" i="2" s="1"/>
  <c r="A15" i="2" s="1"/>
  <c r="A22" i="2" s="1"/>
  <c r="A23" i="2" s="1"/>
  <c r="A24" i="2" s="1"/>
  <c r="A25" i="2" s="1"/>
  <c r="H21" i="2"/>
  <c r="H22" i="2"/>
  <c r="H23" i="2"/>
  <c r="H24" i="2"/>
  <c r="H25" i="2"/>
  <c r="H19" i="2"/>
  <c r="J23" i="4"/>
  <c r="J24" i="4"/>
  <c r="J25" i="4"/>
  <c r="J26" i="4"/>
  <c r="J27" i="4"/>
  <c r="J28" i="4"/>
  <c r="J29" i="4"/>
  <c r="J30" i="4"/>
  <c r="F31" i="4"/>
  <c r="E7" i="4" s="1"/>
  <c r="J22" i="4"/>
  <c r="J21" i="4"/>
  <c r="J20" i="4"/>
  <c r="J19" i="4"/>
  <c r="J18" i="4"/>
  <c r="J17" i="4"/>
  <c r="J16" i="4"/>
  <c r="J15" i="4"/>
  <c r="J14" i="4"/>
  <c r="J13" i="4"/>
  <c r="J12" i="4"/>
  <c r="J11" i="4"/>
  <c r="J31" i="4"/>
  <c r="E8" i="4" s="1"/>
  <c r="H11" i="2"/>
  <c r="H12" i="2"/>
  <c r="H13" i="2"/>
  <c r="H14" i="2"/>
  <c r="H15" i="2"/>
  <c r="H18" i="2"/>
  <c r="H27" i="2"/>
  <c r="D29" i="2"/>
  <c r="H29" i="2" l="1"/>
</calcChain>
</file>

<file path=xl/sharedStrings.xml><?xml version="1.0" encoding="utf-8"?>
<sst xmlns="http://schemas.openxmlformats.org/spreadsheetml/2006/main" count="173" uniqueCount="88">
  <si>
    <t>[42]</t>
  </si>
  <si>
    <t>Unit Cost</t>
  </si>
  <si>
    <t>Part Name</t>
  </si>
  <si>
    <t>Part #</t>
  </si>
  <si>
    <t>Picture</t>
  </si>
  <si>
    <t>PLATE 1X2 W. 1 KNOB</t>
  </si>
  <si>
    <t>PLATE 1X1 ROUND</t>
  </si>
  <si>
    <t>194 - Medium Stone Grey</t>
  </si>
  <si>
    <t>Total</t>
  </si>
  <si>
    <t>Cost</t>
  </si>
  <si>
    <t>Category</t>
  </si>
  <si>
    <t>Qty</t>
  </si>
  <si>
    <t>Units</t>
  </si>
  <si>
    <t>Supplier</t>
  </si>
  <si>
    <t>Bill of Materials Template</t>
  </si>
  <si>
    <t>each</t>
  </si>
  <si>
    <t>Approval Date</t>
  </si>
  <si>
    <t>Revision Summary</t>
  </si>
  <si>
    <t>Revision History</t>
  </si>
  <si>
    <t>Assembly Number :</t>
  </si>
  <si>
    <t>Assembly Name :</t>
  </si>
  <si>
    <t>Pieces :</t>
  </si>
  <si>
    <t>Total Cost :</t>
  </si>
  <si>
    <t>Approval Date :</t>
  </si>
  <si>
    <t>Assembly Revision :</t>
  </si>
  <si>
    <t>Revision</t>
  </si>
  <si>
    <t>PLATE 1X1</t>
  </si>
  <si>
    <t>PLATE 1X2</t>
  </si>
  <si>
    <t>PLATE 1X3</t>
  </si>
  <si>
    <t>PLATE 2X2</t>
  </si>
  <si>
    <t>FLAT TILE 1X1</t>
  </si>
  <si>
    <t>RADIATOR GRILLE 1X2</t>
  </si>
  <si>
    <t>PLATE 1X1 W/HOLDER VERTICAL</t>
  </si>
  <si>
    <t>FLAT TILE 1X4</t>
  </si>
  <si>
    <t>PLATE 2X1 W/HOLDER,VERTICAL</t>
  </si>
  <si>
    <t>PLATE 1X2 W. STICK</t>
  </si>
  <si>
    <t>COUPLING PLATE 2X2</t>
  </si>
  <si>
    <t>PLATE 1X1 W/TOOTH</t>
  </si>
  <si>
    <t>1/2 BUSH</t>
  </si>
  <si>
    <t>BUSH FOR CROSS AXLE</t>
  </si>
  <si>
    <t>STICK/AERIAL</t>
  </si>
  <si>
    <t>1 - White</t>
  </si>
  <si>
    <t>21 - Bright Red</t>
  </si>
  <si>
    <t>199 - Dark Stone Grey</t>
  </si>
  <si>
    <t>ROOF TILE 1X1X2/3, ABS</t>
  </si>
  <si>
    <t>Bricks, Sloping</t>
  </si>
  <si>
    <t>Plates</t>
  </si>
  <si>
    <t>Elem ID</t>
  </si>
  <si>
    <t>Plates, Special</t>
  </si>
  <si>
    <t>Bricks, Special</t>
  </si>
  <si>
    <t>Technic</t>
  </si>
  <si>
    <t>Accessories</t>
  </si>
  <si>
    <t>5 - Brick Yellow</t>
  </si>
  <si>
    <t>Color</t>
  </si>
  <si>
    <t>Mini X-Wing™</t>
  </si>
  <si>
    <r>
      <t>Bill of Materials for LEGO</t>
    </r>
    <r>
      <rPr>
        <b/>
        <sz val="22"/>
        <color theme="4" tint="-0.249977111117893"/>
        <rFont val="Calibri"/>
        <family val="2"/>
      </rPr>
      <t>® Design</t>
    </r>
  </si>
  <si>
    <t>Custom</t>
  </si>
  <si>
    <t>© 2012-2014 Vertex42 LLC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</si>
  <si>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</si>
  <si>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</si>
  <si>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</si>
  <si>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</si>
  <si>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</si>
  <si>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http://www.vertex42.com/licensing/EULA_privateuse.html</t>
  </si>
  <si>
    <r>
      <rPr>
        <b/>
        <sz val="11"/>
        <color theme="1"/>
        <rFont val="Arial"/>
        <family val="2"/>
      </rPr>
      <t>Do not delete this worksheet.</t>
    </r>
    <r>
      <rPr>
        <sz val="11"/>
        <rFont val="Arial"/>
        <family val="2"/>
      </rPr>
      <t xml:space="preserve"> If necessary, you may hide it by right-clicking on the tab and selecting Hide.</t>
    </r>
  </si>
  <si>
    <t>http://www.vertex42.com/ExcelTemplates/bill-of-materials.html</t>
  </si>
  <si>
    <t>WeirWeather Weather Station</t>
  </si>
  <si>
    <t>Assembly Name : Rain Gauge</t>
  </si>
  <si>
    <t>ATtiny85</t>
  </si>
  <si>
    <t>16 MHz Crystal</t>
  </si>
  <si>
    <t>18 pF Capacitor</t>
  </si>
  <si>
    <r>
      <t>10 K</t>
    </r>
    <r>
      <rPr>
        <sz val="12"/>
        <rFont val="Calibri"/>
        <family val="2"/>
      </rPr>
      <t>Ω resistor</t>
    </r>
  </si>
  <si>
    <t>100 nF capacitor</t>
  </si>
  <si>
    <t>PCB manufacturing</t>
  </si>
  <si>
    <t>Ball bearing</t>
  </si>
  <si>
    <t>PETG material</t>
  </si>
  <si>
    <t>Stainless steel M4 nut</t>
  </si>
  <si>
    <t>Stainless steel M6 nut</t>
  </si>
  <si>
    <t>Stainless steel M4 25 mm bolt</t>
  </si>
  <si>
    <t>Stainless steel M6 60 mm bolt</t>
  </si>
  <si>
    <t>Stainless steel M6 20 mm whasher</t>
  </si>
  <si>
    <t>Stainless steel 25 mm spring</t>
  </si>
  <si>
    <t>Spirti level</t>
  </si>
  <si>
    <t>Reed switch</t>
  </si>
  <si>
    <t>Magnet</t>
  </si>
  <si>
    <t>3 mm stainless steel rod</t>
  </si>
  <si>
    <t>Part Count : 38.5</t>
  </si>
  <si>
    <t>Total Cost : £ 57.84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</si>
</sst>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&quot;$&quot;#,##0.00"/>
    <numFmt numFmtId="167" formatCode="[$-409]d\-mmm\-yy;@"/>
    <numFmt numFmtId="168" formatCode="[$-409]dd\-mmm\-yy;@"/>
    <numFmt numFmtId="169" formatCode="_-[$£-809]* #,##0.00_-;\-[$£-809]* #,##0.00_-;_-[$£-809]* &quot;-&quot;??_-;_-@_-"/>
  </numFmts>
  <fonts count="27" x14ac:knownFonts="1"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22"/>
      <color theme="4" tint="-0.249977111117893"/>
      <name val="Arial"/>
      <family val="1"/>
      <scheme val="major"/>
    </font>
    <font>
      <b/>
      <sz val="10"/>
      <name val="Arial"/>
      <family val="1"/>
      <scheme val="major"/>
    </font>
    <font>
      <b/>
      <sz val="18"/>
      <color indexed="60"/>
      <name val="Trebuchet MS"/>
      <family val="2"/>
      <scheme val="minor"/>
    </font>
    <font>
      <sz val="10"/>
      <name val="Trebuchet MS"/>
      <family val="2"/>
      <scheme val="minor"/>
    </font>
    <font>
      <sz val="10"/>
      <color indexed="9"/>
      <name val="Trebuchet MS"/>
      <family val="2"/>
      <scheme val="minor"/>
    </font>
    <font>
      <b/>
      <sz val="10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12"/>
      <name val="Trebuchet MS"/>
      <family val="2"/>
      <scheme val="minor"/>
    </font>
    <font>
      <sz val="11"/>
      <name val="Arial"/>
      <family val="2"/>
    </font>
    <font>
      <sz val="18"/>
      <name val="Arial"/>
      <family val="2"/>
      <scheme val="major"/>
    </font>
    <font>
      <b/>
      <sz val="11"/>
      <color theme="0"/>
      <name val="Arial"/>
      <family val="1"/>
      <scheme val="major"/>
    </font>
    <font>
      <sz val="11"/>
      <name val="Arial"/>
      <family val="2"/>
      <scheme val="major"/>
    </font>
    <font>
      <sz val="11"/>
      <name val="Trebuchet MS"/>
      <family val="2"/>
      <scheme val="minor"/>
    </font>
    <font>
      <b/>
      <sz val="22"/>
      <color theme="4" tint="-0.249977111117893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1"/>
      <color theme="1"/>
      <name val="Arial"/>
      <family val="2"/>
    </font>
    <font>
      <sz val="18"/>
      <color theme="4"/>
      <name val="Arial"/>
      <family val="2"/>
    </font>
    <font>
      <sz val="22"/>
      <color theme="4" tint="-0.249977111117893"/>
      <name val="Arial"/>
      <family val="2"/>
      <scheme val="major"/>
    </font>
    <font>
      <sz val="14"/>
      <name val="Trebuchet MS"/>
      <family val="2"/>
      <scheme val="minor"/>
    </font>
    <font>
      <sz val="11"/>
      <color theme="1"/>
      <name val="Arial"/>
      <family val="2"/>
      <scheme val="maj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9" fillId="0" borderId="0" xfId="0" applyFont="1" applyFill="1" applyBorder="1"/>
    <xf numFmtId="0" fontId="7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right"/>
    </xf>
    <xf numFmtId="0" fontId="3" fillId="0" borderId="0" xfId="2" applyBorder="1" applyAlignment="1" applyProtection="1">
      <alignment horizontal="left"/>
    </xf>
    <xf numFmtId="0" fontId="7" fillId="0" borderId="0" xfId="0" applyFont="1" applyFill="1" applyBorder="1"/>
    <xf numFmtId="0" fontId="5" fillId="0" borderId="0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>
      <alignment horizontal="center" vertical="top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7" fillId="0" borderId="0" xfId="1" applyFont="1" applyFill="1" applyBorder="1" applyAlignment="1">
      <alignment vertical="top"/>
    </xf>
    <xf numFmtId="0" fontId="11" fillId="0" borderId="0" xfId="0" applyFont="1" applyBorder="1" applyAlignment="1">
      <alignment horizontal="right"/>
    </xf>
    <xf numFmtId="165" fontId="7" fillId="4" borderId="0" xfId="0" applyNumberFormat="1" applyFont="1" applyFill="1" applyBorder="1" applyAlignment="1">
      <alignment horizontal="center" vertical="top"/>
    </xf>
    <xf numFmtId="165" fontId="7" fillId="4" borderId="0" xfId="0" applyNumberFormat="1" applyFont="1" applyFill="1" applyAlignment="1">
      <alignment horizontal="center"/>
    </xf>
    <xf numFmtId="0" fontId="7" fillId="0" borderId="0" xfId="0" applyFont="1" applyFill="1" applyBorder="1" applyAlignment="1">
      <alignment vertical="top" wrapText="1"/>
    </xf>
    <xf numFmtId="164" fontId="7" fillId="0" borderId="0" xfId="0" applyNumberFormat="1" applyFont="1" applyFill="1"/>
    <xf numFmtId="0" fontId="5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 applyProtection="1">
      <alignment vertical="center"/>
    </xf>
    <xf numFmtId="167" fontId="10" fillId="2" borderId="1" xfId="0" applyNumberFormat="1" applyFont="1" applyFill="1" applyBorder="1" applyAlignment="1">
      <alignment horizontal="center" vertical="top" wrapText="1"/>
    </xf>
    <xf numFmtId="167" fontId="10" fillId="0" borderId="3" xfId="0" applyNumberFormat="1" applyFont="1" applyBorder="1" applyAlignment="1">
      <alignment horizontal="center" vertical="top" wrapText="1"/>
    </xf>
    <xf numFmtId="0" fontId="12" fillId="0" borderId="0" xfId="0" applyFont="1"/>
    <xf numFmtId="0" fontId="10" fillId="2" borderId="1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0" fillId="2" borderId="1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0" xfId="0" applyFont="1"/>
    <xf numFmtId="0" fontId="14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15" fillId="0" borderId="4" xfId="0" applyFont="1" applyBorder="1" applyAlignment="1">
      <alignment horizontal="right"/>
    </xf>
    <xf numFmtId="0" fontId="16" fillId="0" borderId="4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16" fillId="0" borderId="5" xfId="0" applyFont="1" applyBorder="1" applyAlignment="1">
      <alignment horizontal="left"/>
    </xf>
    <xf numFmtId="168" fontId="16" fillId="0" borderId="5" xfId="0" applyNumberFormat="1" applyFont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166" fontId="16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18" fillId="0" borderId="9" xfId="0" applyFont="1" applyBorder="1" applyAlignment="1">
      <alignment horizontal="left" wrapText="1" indent="1"/>
    </xf>
    <xf numFmtId="0" fontId="18" fillId="0" borderId="7" xfId="0" applyFont="1" applyBorder="1" applyAlignment="1">
      <alignment horizontal="left" wrapText="1"/>
    </xf>
    <xf numFmtId="0" fontId="19" fillId="0" borderId="7" xfId="0" applyFont="1" applyBorder="1" applyAlignment="1">
      <alignment horizontal="left" wrapText="1"/>
    </xf>
    <xf numFmtId="0" fontId="20" fillId="0" borderId="7" xfId="0" applyFont="1" applyBorder="1" applyAlignment="1" applyProtection="1">
      <alignment horizontal="left" wrapText="1"/>
    </xf>
    <xf numFmtId="0" fontId="18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 wrapText="1"/>
    </xf>
    <xf numFmtId="0" fontId="1" fillId="0" borderId="0" xfId="0" applyFont="1"/>
    <xf numFmtId="0" fontId="22" fillId="0" borderId="8" xfId="0" applyFont="1" applyFill="1" applyBorder="1" applyAlignment="1">
      <alignment horizontal="left" vertical="center"/>
    </xf>
    <xf numFmtId="0" fontId="3" fillId="0" borderId="7" xfId="2" applyBorder="1" applyAlignment="1" applyProtection="1">
      <alignment horizontal="left" wrapText="1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169" fontId="7" fillId="0" borderId="0" xfId="1" applyNumberFormat="1" applyFont="1" applyFill="1" applyBorder="1" applyAlignment="1">
      <alignment horizontal="center" vertical="center"/>
    </xf>
    <xf numFmtId="169" fontId="7" fillId="4" borderId="0" xfId="0" applyNumberFormat="1" applyFont="1" applyFill="1" applyAlignment="1">
      <alignment horizontal="center"/>
    </xf>
    <xf numFmtId="169" fontId="7" fillId="4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center"/>
    </xf>
    <xf numFmtId="169" fontId="7" fillId="0" borderId="0" xfId="1" applyNumberFormat="1" applyFont="1" applyFill="1" applyBorder="1" applyAlignment="1">
      <alignment vertical="center"/>
    </xf>
  </cellXfs>
  <cellStyles count="3">
    <cellStyle name="Currency" xfId="1" builtinId="4"/>
    <cellStyle name="Hyperlink" xfId="2" builtinId="8"/>
    <cellStyle name="Normal" xfId="0" builtinId="0" customBuiltin="1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numFmt numFmtId="169" formatCode="_-[$£-809]* #,##0.00_-;\-[$£-809]* #,##0.00_-;_-[$£-809]* &quot;-&quot;??_-;_-@_-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vertical="bottom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9" formatCode="_-[$£-809]* #,##0.00_-;\-[$£-809]* #,##0.00_-;_-[$£-809]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9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21" Type="http://schemas.openxmlformats.org/officeDocument/2006/relationships/image" Target="../media/image1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Relationship Id="rId22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1428750</xdr:colOff>
      <xdr:row>0</xdr:row>
      <xdr:rowOff>321469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3</xdr:col>
      <xdr:colOff>354542</xdr:colOff>
      <xdr:row>0</xdr:row>
      <xdr:rowOff>372533</xdr:rowOff>
    </xdr:from>
    <xdr:to>
      <xdr:col>8</xdr:col>
      <xdr:colOff>526724</xdr:colOff>
      <xdr:row>8</xdr:row>
      <xdr:rowOff>137376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9942" y="372533"/>
          <a:ext cx="2621165" cy="1525910"/>
        </a:xfrm>
        <a:prstGeom prst="rect">
          <a:avLst/>
        </a:prstGeom>
      </xdr:spPr>
    </xdr:pic>
    <xdr:clientData/>
  </xdr:twoCellAnchor>
  <xdr:twoCellAnchor editAs="oneCell">
    <xdr:from>
      <xdr:col>7</xdr:col>
      <xdr:colOff>49743</xdr:colOff>
      <xdr:row>2</xdr:row>
      <xdr:rowOff>175683</xdr:rowOff>
    </xdr:from>
    <xdr:to>
      <xdr:col>8</xdr:col>
      <xdr:colOff>323850</xdr:colOff>
      <xdr:row>7</xdr:row>
      <xdr:rowOff>152400</xdr:rowOff>
    </xdr:to>
    <xdr:pic>
      <xdr:nvPicPr>
        <xdr:cNvPr id="5" name="Picture 4" descr="A picture containing indoor, vase, sitting, dark&#10;&#10;Description automatically generated">
          <a:extLst>
            <a:ext uri="{FF2B5EF4-FFF2-40B4-BE49-F238E27FC236}">
              <a16:creationId xmlns:a16="http://schemas.microsoft.com/office/drawing/2014/main" id="{DD624F4C-054B-40F6-806C-3BA701B1861E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01" b="8143"/>
        <a:stretch/>
      </xdr:blipFill>
      <xdr:spPr bwMode="auto">
        <a:xfrm>
          <a:off x="4412193" y="804333"/>
          <a:ext cx="934507" cy="10435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24342</xdr:colOff>
      <xdr:row>2</xdr:row>
      <xdr:rowOff>175683</xdr:rowOff>
    </xdr:from>
    <xdr:to>
      <xdr:col>7</xdr:col>
      <xdr:colOff>57150</xdr:colOff>
      <xdr:row>7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25D9D-7988-4BF3-B952-DF9228ABB19A}"/>
            </a:ext>
          </a:extLst>
        </xdr:cNvPr>
        <xdr:cNvPicPr/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2" t="5589" r="4981" b="7770"/>
        <a:stretch/>
      </xdr:blipFill>
      <xdr:spPr bwMode="auto">
        <a:xfrm>
          <a:off x="3212042" y="804333"/>
          <a:ext cx="1207558" cy="99906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10</xdr:row>
      <xdr:rowOff>0</xdr:rowOff>
    </xdr:from>
    <xdr:to>
      <xdr:col>7</xdr:col>
      <xdr:colOff>781050</xdr:colOff>
      <xdr:row>10</xdr:row>
      <xdr:rowOff>609600</xdr:rowOff>
    </xdr:to>
    <xdr:pic>
      <xdr:nvPicPr>
        <xdr:cNvPr id="19" name=" Screenshot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2669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11</xdr:row>
      <xdr:rowOff>0</xdr:rowOff>
    </xdr:from>
    <xdr:to>
      <xdr:col>7</xdr:col>
      <xdr:colOff>781050</xdr:colOff>
      <xdr:row>11</xdr:row>
      <xdr:rowOff>609600</xdr:rowOff>
    </xdr:to>
    <xdr:pic>
      <xdr:nvPicPr>
        <xdr:cNvPr id="20" name=" Screenshot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8956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12</xdr:row>
      <xdr:rowOff>0</xdr:rowOff>
    </xdr:from>
    <xdr:to>
      <xdr:col>7</xdr:col>
      <xdr:colOff>781050</xdr:colOff>
      <xdr:row>12</xdr:row>
      <xdr:rowOff>609600</xdr:rowOff>
    </xdr:to>
    <xdr:pic>
      <xdr:nvPicPr>
        <xdr:cNvPr id="21" name=" Screenshot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35242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13</xdr:row>
      <xdr:rowOff>0</xdr:rowOff>
    </xdr:from>
    <xdr:to>
      <xdr:col>7</xdr:col>
      <xdr:colOff>781050</xdr:colOff>
      <xdr:row>13</xdr:row>
      <xdr:rowOff>609600</xdr:rowOff>
    </xdr:to>
    <xdr:pic>
      <xdr:nvPicPr>
        <xdr:cNvPr id="22" name=" Screenshot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1529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14</xdr:row>
      <xdr:rowOff>0</xdr:rowOff>
    </xdr:from>
    <xdr:to>
      <xdr:col>7</xdr:col>
      <xdr:colOff>781050</xdr:colOff>
      <xdr:row>14</xdr:row>
      <xdr:rowOff>609600</xdr:rowOff>
    </xdr:to>
    <xdr:pic>
      <xdr:nvPicPr>
        <xdr:cNvPr id="23" name=" Screensho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7815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15</xdr:row>
      <xdr:rowOff>0</xdr:rowOff>
    </xdr:from>
    <xdr:to>
      <xdr:col>7</xdr:col>
      <xdr:colOff>781050</xdr:colOff>
      <xdr:row>15</xdr:row>
      <xdr:rowOff>609600</xdr:rowOff>
    </xdr:to>
    <xdr:pic>
      <xdr:nvPicPr>
        <xdr:cNvPr id="24" name=" Screenshot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54102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16</xdr:row>
      <xdr:rowOff>0</xdr:rowOff>
    </xdr:from>
    <xdr:to>
      <xdr:col>7</xdr:col>
      <xdr:colOff>781050</xdr:colOff>
      <xdr:row>16</xdr:row>
      <xdr:rowOff>609600</xdr:rowOff>
    </xdr:to>
    <xdr:pic>
      <xdr:nvPicPr>
        <xdr:cNvPr id="25" name=" Screenshot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0388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0</xdr:rowOff>
    </xdr:from>
    <xdr:to>
      <xdr:col>7</xdr:col>
      <xdr:colOff>781050</xdr:colOff>
      <xdr:row>17</xdr:row>
      <xdr:rowOff>609600</xdr:rowOff>
    </xdr:to>
    <xdr:pic>
      <xdr:nvPicPr>
        <xdr:cNvPr id="26" name=" Screenshot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667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18</xdr:row>
      <xdr:rowOff>0</xdr:rowOff>
    </xdr:from>
    <xdr:to>
      <xdr:col>7</xdr:col>
      <xdr:colOff>781050</xdr:colOff>
      <xdr:row>18</xdr:row>
      <xdr:rowOff>609600</xdr:rowOff>
    </xdr:to>
    <xdr:pic>
      <xdr:nvPicPr>
        <xdr:cNvPr id="27" name=" Screenshot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2961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19</xdr:row>
      <xdr:rowOff>0</xdr:rowOff>
    </xdr:from>
    <xdr:to>
      <xdr:col>7</xdr:col>
      <xdr:colOff>781050</xdr:colOff>
      <xdr:row>19</xdr:row>
      <xdr:rowOff>609600</xdr:rowOff>
    </xdr:to>
    <xdr:pic>
      <xdr:nvPicPr>
        <xdr:cNvPr id="28" name=" Screenshot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924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20</xdr:row>
      <xdr:rowOff>0</xdr:rowOff>
    </xdr:from>
    <xdr:to>
      <xdr:col>7</xdr:col>
      <xdr:colOff>781050</xdr:colOff>
      <xdr:row>20</xdr:row>
      <xdr:rowOff>609600</xdr:rowOff>
    </xdr:to>
    <xdr:pic>
      <xdr:nvPicPr>
        <xdr:cNvPr id="29" name=" Screenshot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85534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21</xdr:row>
      <xdr:rowOff>0</xdr:rowOff>
    </xdr:from>
    <xdr:to>
      <xdr:col>7</xdr:col>
      <xdr:colOff>781050</xdr:colOff>
      <xdr:row>21</xdr:row>
      <xdr:rowOff>609600</xdr:rowOff>
    </xdr:to>
    <xdr:pic>
      <xdr:nvPicPr>
        <xdr:cNvPr id="30" name=" Screenshot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91821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22</xdr:row>
      <xdr:rowOff>0</xdr:rowOff>
    </xdr:from>
    <xdr:to>
      <xdr:col>7</xdr:col>
      <xdr:colOff>781050</xdr:colOff>
      <xdr:row>22</xdr:row>
      <xdr:rowOff>609600</xdr:rowOff>
    </xdr:to>
    <xdr:pic>
      <xdr:nvPicPr>
        <xdr:cNvPr id="31" name=" Screenshot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98107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23</xdr:row>
      <xdr:rowOff>0</xdr:rowOff>
    </xdr:from>
    <xdr:to>
      <xdr:col>7</xdr:col>
      <xdr:colOff>781050</xdr:colOff>
      <xdr:row>23</xdr:row>
      <xdr:rowOff>609600</xdr:rowOff>
    </xdr:to>
    <xdr:pic>
      <xdr:nvPicPr>
        <xdr:cNvPr id="32" name=" Screenshot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0439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27</xdr:row>
      <xdr:rowOff>0</xdr:rowOff>
    </xdr:from>
    <xdr:to>
      <xdr:col>7</xdr:col>
      <xdr:colOff>781050</xdr:colOff>
      <xdr:row>27</xdr:row>
      <xdr:rowOff>609600</xdr:rowOff>
    </xdr:to>
    <xdr:pic>
      <xdr:nvPicPr>
        <xdr:cNvPr id="36" name=" Screenshot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29540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29</xdr:row>
      <xdr:rowOff>0</xdr:rowOff>
    </xdr:from>
    <xdr:to>
      <xdr:col>7</xdr:col>
      <xdr:colOff>781050</xdr:colOff>
      <xdr:row>29</xdr:row>
      <xdr:rowOff>609600</xdr:rowOff>
    </xdr:to>
    <xdr:pic>
      <xdr:nvPicPr>
        <xdr:cNvPr id="38" name=" Screenshot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42113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28</xdr:row>
      <xdr:rowOff>19050</xdr:rowOff>
    </xdr:from>
    <xdr:to>
      <xdr:col>7</xdr:col>
      <xdr:colOff>781050</xdr:colOff>
      <xdr:row>29</xdr:row>
      <xdr:rowOff>0</xdr:rowOff>
    </xdr:to>
    <xdr:pic>
      <xdr:nvPicPr>
        <xdr:cNvPr id="39" name=" Screenshot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36017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26</xdr:row>
      <xdr:rowOff>9525</xdr:rowOff>
    </xdr:from>
    <xdr:to>
      <xdr:col>7</xdr:col>
      <xdr:colOff>762000</xdr:colOff>
      <xdr:row>26</xdr:row>
      <xdr:rowOff>619125</xdr:rowOff>
    </xdr:to>
    <xdr:pic>
      <xdr:nvPicPr>
        <xdr:cNvPr id="40" name=" Screenshot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23348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25</xdr:row>
      <xdr:rowOff>9525</xdr:rowOff>
    </xdr:from>
    <xdr:to>
      <xdr:col>7</xdr:col>
      <xdr:colOff>762000</xdr:colOff>
      <xdr:row>25</xdr:row>
      <xdr:rowOff>619125</xdr:rowOff>
    </xdr:to>
    <xdr:pic>
      <xdr:nvPicPr>
        <xdr:cNvPr id="41" name=" Screenshot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1706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24</xdr:row>
      <xdr:rowOff>9525</xdr:rowOff>
    </xdr:from>
    <xdr:to>
      <xdr:col>7</xdr:col>
      <xdr:colOff>790575</xdr:colOff>
      <xdr:row>24</xdr:row>
      <xdr:rowOff>619125</xdr:rowOff>
    </xdr:to>
    <xdr:pic>
      <xdr:nvPicPr>
        <xdr:cNvPr id="42" name=" Screenshot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110775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1428750</xdr:colOff>
      <xdr:row>0</xdr:row>
      <xdr:rowOff>321469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0</xdr:row>
      <xdr:rowOff>161925</xdr:rowOff>
    </xdr:from>
    <xdr:to>
      <xdr:col>9</xdr:col>
      <xdr:colOff>485441</xdr:colOff>
      <xdr:row>8</xdr:row>
      <xdr:rowOff>47411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43450" y="161925"/>
          <a:ext cx="2676191" cy="1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3571875</xdr:colOff>
      <xdr:row>0</xdr:row>
      <xdr:rowOff>95250</xdr:rowOff>
    </xdr:from>
    <xdr:to>
      <xdr:col>1</xdr:col>
      <xdr:colOff>5000625</xdr:colOff>
      <xdr:row>0</xdr:row>
      <xdr:rowOff>416719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95250"/>
          <a:ext cx="1428750" cy="321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H29" totalsRowCount="1" headerRowDxfId="49" dataDxfId="48" tableBorderDxfId="47">
  <tableColumns count="8">
    <tableColumn id="2" xr3:uid="{00000000-0010-0000-0000-000002000000}" name="Part #" dataDxfId="46" totalsRowDxfId="7"/>
    <tableColumn id="1" xr3:uid="{00000000-0010-0000-0000-000001000000}" name="Part Name" totalsRowLabel="Total" dataDxfId="45" totalsRowDxfId="6"/>
    <tableColumn id="4" xr3:uid="{00000000-0010-0000-0000-000004000000}" name="Revision" dataDxfId="44" totalsRowDxfId="5"/>
    <tableColumn id="5" xr3:uid="{00000000-0010-0000-0000-000005000000}" name="Qty" totalsRowFunction="sum" dataDxfId="43" totalsRowDxfId="4"/>
    <tableColumn id="7" xr3:uid="{00000000-0010-0000-0000-000007000000}" name="Units" dataDxfId="42" totalsRowDxfId="3"/>
    <tableColumn id="8" xr3:uid="{00000000-0010-0000-0000-000008000000}" name="Supplier" dataDxfId="41" totalsRowDxfId="2"/>
    <tableColumn id="6" xr3:uid="{00000000-0010-0000-0000-000006000000}" name="Unit Cost" dataDxfId="40" totalsRowDxfId="1" dataCellStyle="Currency"/>
    <tableColumn id="3" xr3:uid="{00000000-0010-0000-0000-000003000000}" name="Cost" totalsRowFunction="sum" dataDxfId="39" totalsRowDxfId="0">
      <calculatedColumnFormula>Table1[[#This Row],[Qty]]*Table1[[#This Row],[Unit Cost]]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C26" totalsRowShown="0" headerRowDxfId="38" dataDxfId="36" headerRowBorderDxfId="37" tableBorderDxfId="35" totalsRowBorderDxfId="34">
  <tableColumns count="3">
    <tableColumn id="1" xr3:uid="{00000000-0010-0000-0100-000001000000}" name="Revision" dataDxfId="33"/>
    <tableColumn id="2" xr3:uid="{00000000-0010-0000-0100-000002000000}" name="Revision Summary" dataDxfId="32"/>
    <tableColumn id="3" xr3:uid="{00000000-0010-0000-0100-000003000000}" name="Approval Date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0:J31" totalsRowCount="1" headerRowDxfId="30" dataDxfId="29" tableBorderDxfId="28">
  <tableColumns count="10">
    <tableColumn id="4" xr3:uid="{00000000-0010-0000-0200-000004000000}" name="Category" dataDxfId="27" totalsRowDxfId="26"/>
    <tableColumn id="2" xr3:uid="{00000000-0010-0000-0200-000002000000}" name="Part #" dataDxfId="25" totalsRowDxfId="24"/>
    <tableColumn id="9" xr3:uid="{00000000-0010-0000-0200-000009000000}" name="Elem ID" dataDxfId="23" totalsRowDxfId="22"/>
    <tableColumn id="1" xr3:uid="{00000000-0010-0000-0200-000001000000}" name="Part Name" totalsRowLabel="Total" dataDxfId="21" totalsRowDxfId="20"/>
    <tableColumn id="10" xr3:uid="{00000000-0010-0000-0200-00000A000000}" name="Color" dataDxfId="19" totalsRowDxfId="18"/>
    <tableColumn id="5" xr3:uid="{00000000-0010-0000-0200-000005000000}" name="Qty" totalsRowFunction="sum" dataDxfId="17" totalsRowDxfId="16"/>
    <tableColumn id="7" xr3:uid="{00000000-0010-0000-0200-000007000000}" name="Units" dataDxfId="15" totalsRowDxfId="14"/>
    <tableColumn id="12" xr3:uid="{00000000-0010-0000-0200-00000C000000}" name="Picture" dataDxfId="13" totalsRowDxfId="12"/>
    <tableColumn id="6" xr3:uid="{00000000-0010-0000-0200-000006000000}" name="Unit Cost" dataDxfId="11" totalsRowDxfId="10" dataCellStyle="Currency"/>
    <tableColumn id="3" xr3:uid="{00000000-0010-0000-0200-000003000000}" name="Cost" totalsRowFunction="sum" dataDxfId="9" totalsRowDxfId="8">
      <calculatedColumnFormula>Table14[[#This Row],[Qty]]*Table14[[#This Row],[Unit Cost]]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ertex42.com/ExcelTemplates/bill-of-materials.html" TargetMode="External"/><Relationship Id="rId1" Type="http://schemas.openxmlformats.org/officeDocument/2006/relationships/hyperlink" Target="http://www.vertex42.com/ExcelTemplates/free-timesheet-template.html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vertex42.com/ExcelTemplates/free-timesheet-template.html" TargetMode="External"/><Relationship Id="rId1" Type="http://schemas.openxmlformats.org/officeDocument/2006/relationships/hyperlink" Target="http://www.vertex42.com/ExcelTemplates/bill-of-materials.html" TargetMode="External"/><Relationship Id="rId5" Type="http://schemas.openxmlformats.org/officeDocument/2006/relationships/table" Target="../tables/table3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www.vertex42.com/ExcelTemplates/bill-of-materials.html" TargetMode="External"/><Relationship Id="rId1" Type="http://schemas.openxmlformats.org/officeDocument/2006/relationships/hyperlink" Target="http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showGridLines="0" tabSelected="1" zoomScale="150" zoomScaleNormal="90" zoomScalePageLayoutView="90" workbookViewId="0">
      <selection activeCell="I14" sqref="I14"/>
    </sheetView>
  </sheetViews>
  <sheetFormatPr defaultColWidth="8.875" defaultRowHeight="15.75" x14ac:dyDescent="0.3"/>
  <cols>
    <col min="1" max="1" width="8" customWidth="1"/>
    <col min="2" max="2" width="25.625" style="2" customWidth="1"/>
    <col min="3" max="3" width="8.625" style="2" hidden="1" customWidth="1"/>
    <col min="4" max="4" width="8.125" customWidth="1"/>
    <col min="5" max="5" width="6.375" customWidth="1"/>
    <col min="6" max="6" width="13.5" hidden="1" customWidth="1"/>
    <col min="7" max="7" width="9" customWidth="1"/>
    <col min="8" max="8" width="8.625" style="2" customWidth="1"/>
    <col min="9" max="9" width="11.375" style="2" customWidth="1"/>
    <col min="10" max="10" width="22.625" customWidth="1"/>
    <col min="11" max="11" width="10.125" style="2" customWidth="1"/>
    <col min="12" max="12" width="14.375" style="2" customWidth="1"/>
    <col min="13" max="16384" width="8.875" style="2"/>
  </cols>
  <sheetData>
    <row r="1" spans="1:10" ht="35.1" customHeight="1" x14ac:dyDescent="0.3">
      <c r="A1" s="54" t="s">
        <v>66</v>
      </c>
      <c r="C1"/>
      <c r="D1" s="4"/>
      <c r="E1" s="4"/>
      <c r="F1" s="4"/>
      <c r="G1" s="4"/>
      <c r="H1" s="4"/>
      <c r="J1" s="2"/>
    </row>
    <row r="2" spans="1:10" ht="15" customHeight="1" x14ac:dyDescent="0.3">
      <c r="A2" s="2"/>
      <c r="D2" s="2"/>
      <c r="E2" s="2"/>
      <c r="F2" s="5"/>
      <c r="G2" s="2"/>
      <c r="J2" s="5" t="s">
        <v>57</v>
      </c>
    </row>
    <row r="3" spans="1:10" x14ac:dyDescent="0.3">
      <c r="A3" s="2"/>
      <c r="B3" s="35" t="s">
        <v>67</v>
      </c>
      <c r="D3" s="2"/>
      <c r="E3" s="2"/>
      <c r="F3" s="6"/>
      <c r="G3" s="2"/>
      <c r="J3" s="7" t="s">
        <v>14</v>
      </c>
    </row>
    <row r="4" spans="1:10" ht="18" x14ac:dyDescent="0.35">
      <c r="A4" s="2"/>
      <c r="B4" s="37" t="s">
        <v>19</v>
      </c>
      <c r="C4" s="14"/>
      <c r="E4" s="2"/>
      <c r="F4" s="2"/>
      <c r="G4" s="2"/>
      <c r="J4" s="2"/>
    </row>
    <row r="5" spans="1:10" ht="18" x14ac:dyDescent="0.35">
      <c r="A5" s="2"/>
      <c r="B5" s="37" t="s">
        <v>24</v>
      </c>
      <c r="C5" s="14"/>
      <c r="E5" s="2"/>
      <c r="F5" s="2"/>
      <c r="G5" s="2"/>
      <c r="J5" s="2"/>
    </row>
    <row r="6" spans="1:10" x14ac:dyDescent="0.3">
      <c r="A6" s="2"/>
      <c r="B6" s="37" t="s">
        <v>23</v>
      </c>
      <c r="D6" s="1"/>
      <c r="E6" s="1"/>
      <c r="F6" s="2"/>
      <c r="G6" s="1"/>
      <c r="H6" s="1"/>
      <c r="J6" s="2"/>
    </row>
    <row r="7" spans="1:10" x14ac:dyDescent="0.3">
      <c r="A7" s="2"/>
      <c r="B7" s="37" t="s">
        <v>86</v>
      </c>
      <c r="D7" s="1"/>
      <c r="E7" s="1"/>
      <c r="F7" s="2"/>
      <c r="G7" s="1"/>
      <c r="H7" s="1"/>
      <c r="J7" s="2"/>
    </row>
    <row r="8" spans="1:10" x14ac:dyDescent="0.3">
      <c r="A8" s="2"/>
      <c r="B8" s="41" t="s">
        <v>87</v>
      </c>
      <c r="D8" s="1"/>
      <c r="E8" s="1"/>
      <c r="F8" s="2"/>
      <c r="G8" s="1"/>
      <c r="H8" s="1"/>
      <c r="J8" s="2"/>
    </row>
    <row r="9" spans="1:10" ht="15" x14ac:dyDescent="0.3">
      <c r="A9" s="2"/>
      <c r="D9" s="1"/>
      <c r="E9" s="1"/>
      <c r="F9" s="2"/>
      <c r="G9" s="1"/>
      <c r="H9" s="1"/>
      <c r="J9" s="2"/>
    </row>
    <row r="10" spans="1:10" ht="19.5" customHeight="1" x14ac:dyDescent="0.3">
      <c r="A10" s="19" t="s">
        <v>3</v>
      </c>
      <c r="B10" s="19" t="s">
        <v>2</v>
      </c>
      <c r="C10" s="21" t="s">
        <v>25</v>
      </c>
      <c r="D10" s="9" t="s">
        <v>11</v>
      </c>
      <c r="E10" s="9" t="s">
        <v>12</v>
      </c>
      <c r="F10" s="9" t="s">
        <v>13</v>
      </c>
      <c r="G10" s="9" t="s">
        <v>1</v>
      </c>
      <c r="H10" s="9" t="s">
        <v>9</v>
      </c>
      <c r="J10" s="2"/>
    </row>
    <row r="11" spans="1:10" ht="30" customHeight="1" x14ac:dyDescent="0.3">
      <c r="A11" s="55">
        <v>1</v>
      </c>
      <c r="B11" s="61" t="s">
        <v>68</v>
      </c>
      <c r="C11" s="17"/>
      <c r="D11" s="56">
        <v>1</v>
      </c>
      <c r="E11" s="56" t="s">
        <v>15</v>
      </c>
      <c r="F11" s="8"/>
      <c r="G11" s="57">
        <v>1.1499999999999999</v>
      </c>
      <c r="H11" s="59">
        <f>Table1[[#This Row],[Qty]]*Table1[[#This Row],[Unit Cost]]</f>
        <v>1.1499999999999999</v>
      </c>
      <c r="J11" s="2"/>
    </row>
    <row r="12" spans="1:10" ht="30" customHeight="1" x14ac:dyDescent="0.3">
      <c r="A12" s="55">
        <f>A11+1</f>
        <v>2</v>
      </c>
      <c r="B12" s="60" t="s">
        <v>69</v>
      </c>
      <c r="C12" s="17"/>
      <c r="D12" s="56">
        <v>1</v>
      </c>
      <c r="E12" s="56" t="s">
        <v>15</v>
      </c>
      <c r="F12" s="8"/>
      <c r="G12" s="57">
        <v>0.17</v>
      </c>
      <c r="H12" s="59">
        <f>Table1[[#This Row],[Qty]]*Table1[[#This Row],[Unit Cost]]</f>
        <v>0.17</v>
      </c>
      <c r="J12" s="2"/>
    </row>
    <row r="13" spans="1:10" ht="30" customHeight="1" x14ac:dyDescent="0.3">
      <c r="A13" s="55">
        <f t="shared" ref="A13:A24" si="0">A12+1</f>
        <v>3</v>
      </c>
      <c r="B13" s="62" t="s">
        <v>70</v>
      </c>
      <c r="C13" s="17"/>
      <c r="D13" s="56">
        <v>2</v>
      </c>
      <c r="E13" s="56" t="s">
        <v>15</v>
      </c>
      <c r="F13" s="8"/>
      <c r="G13" s="57">
        <v>4.2999999999999997E-2</v>
      </c>
      <c r="H13" s="59">
        <f>Table1[[#This Row],[Qty]]*Table1[[#This Row],[Unit Cost]]</f>
        <v>8.5999999999999993E-2</v>
      </c>
      <c r="J13" s="2"/>
    </row>
    <row r="14" spans="1:10" ht="30" customHeight="1" x14ac:dyDescent="0.3">
      <c r="A14" s="55">
        <f t="shared" si="0"/>
        <v>4</v>
      </c>
      <c r="B14" s="62" t="s">
        <v>71</v>
      </c>
      <c r="C14" s="17"/>
      <c r="D14" s="56">
        <v>2</v>
      </c>
      <c r="E14" s="56" t="s">
        <v>15</v>
      </c>
      <c r="F14" s="8"/>
      <c r="G14" s="57">
        <v>5.0000000000000001E-3</v>
      </c>
      <c r="H14" s="59">
        <f>Table1[[#This Row],[Qty]]*Table1[[#This Row],[Unit Cost]]</f>
        <v>0.01</v>
      </c>
      <c r="J14" s="2"/>
    </row>
    <row r="15" spans="1:10" ht="30" customHeight="1" x14ac:dyDescent="0.3">
      <c r="A15" s="55">
        <f t="shared" si="0"/>
        <v>5</v>
      </c>
      <c r="B15" s="62" t="s">
        <v>72</v>
      </c>
      <c r="C15" s="17"/>
      <c r="D15" s="56">
        <v>1</v>
      </c>
      <c r="E15" s="56" t="s">
        <v>15</v>
      </c>
      <c r="F15" s="8"/>
      <c r="G15" s="57">
        <v>4.9000000000000002E-2</v>
      </c>
      <c r="H15" s="59">
        <f>Table1[[#This Row],[Qty]]*Table1[[#This Row],[Unit Cost]]</f>
        <v>4.9000000000000002E-2</v>
      </c>
      <c r="J15" s="2"/>
    </row>
    <row r="16" spans="1:10" ht="30" customHeight="1" x14ac:dyDescent="0.3">
      <c r="A16" s="55">
        <v>6</v>
      </c>
      <c r="B16" s="62" t="s">
        <v>83</v>
      </c>
      <c r="C16" s="17"/>
      <c r="D16" s="56">
        <v>1</v>
      </c>
      <c r="E16" s="56" t="s">
        <v>15</v>
      </c>
      <c r="F16" s="8"/>
      <c r="G16" s="57">
        <v>0.23</v>
      </c>
      <c r="H16" s="59">
        <f>Table1[[#This Row],[Qty]]*Table1[[#This Row],[Unit Cost]]</f>
        <v>0.23</v>
      </c>
      <c r="J16" s="2"/>
    </row>
    <row r="17" spans="1:10" ht="30" customHeight="1" x14ac:dyDescent="0.3">
      <c r="A17" s="55">
        <v>7</v>
      </c>
      <c r="B17" s="62" t="s">
        <v>84</v>
      </c>
      <c r="C17" s="17"/>
      <c r="D17" s="56">
        <v>1</v>
      </c>
      <c r="E17" s="56" t="s">
        <v>15</v>
      </c>
      <c r="F17" s="8"/>
      <c r="G17" s="57">
        <v>0.52</v>
      </c>
      <c r="H17" s="59">
        <f>Table1[[#This Row],[Qty]]*Table1[[#This Row],[Unit Cost]]</f>
        <v>0.52</v>
      </c>
      <c r="J17" s="2"/>
    </row>
    <row r="18" spans="1:10" ht="30" customHeight="1" x14ac:dyDescent="0.3">
      <c r="A18" s="55">
        <v>8</v>
      </c>
      <c r="B18" s="62" t="s">
        <v>73</v>
      </c>
      <c r="C18" s="17"/>
      <c r="D18" s="56">
        <v>1</v>
      </c>
      <c r="E18" s="56" t="s">
        <v>15</v>
      </c>
      <c r="F18" s="8"/>
      <c r="G18" s="57">
        <v>1.53</v>
      </c>
      <c r="H18" s="59">
        <f>Table1[[#This Row],[Qty]]*Table1[[#This Row],[Unit Cost]]</f>
        <v>1.53</v>
      </c>
      <c r="J18" s="2"/>
    </row>
    <row r="19" spans="1:10" ht="30" customHeight="1" x14ac:dyDescent="0.3">
      <c r="A19" s="55">
        <v>9</v>
      </c>
      <c r="B19" s="62" t="s">
        <v>74</v>
      </c>
      <c r="C19" s="17"/>
      <c r="D19" s="56">
        <v>3</v>
      </c>
      <c r="E19" s="56" t="s">
        <v>15</v>
      </c>
      <c r="F19" s="8"/>
      <c r="G19" s="57">
        <v>1.84</v>
      </c>
      <c r="H19" s="59">
        <f>Table1[[#This Row],[Qty]]*Table1[[#This Row],[Unit Cost]]</f>
        <v>5.5200000000000005</v>
      </c>
      <c r="J19" s="2"/>
    </row>
    <row r="20" spans="1:10" ht="30" customHeight="1" x14ac:dyDescent="0.3">
      <c r="A20" s="55">
        <v>10</v>
      </c>
      <c r="B20" s="62" t="s">
        <v>85</v>
      </c>
      <c r="C20" s="17"/>
      <c r="D20" s="56">
        <v>1</v>
      </c>
      <c r="E20" s="56" t="s">
        <v>15</v>
      </c>
      <c r="F20" s="8"/>
      <c r="G20" s="57">
        <v>1.79</v>
      </c>
      <c r="H20" s="59">
        <f>Table1[[#This Row],[Qty]]*Table1[[#This Row],[Unit Cost]]</f>
        <v>1.79</v>
      </c>
      <c r="J20" s="2"/>
    </row>
    <row r="21" spans="1:10" ht="30" customHeight="1" x14ac:dyDescent="0.3">
      <c r="A21" s="55">
        <v>11</v>
      </c>
      <c r="B21" s="62" t="s">
        <v>75</v>
      </c>
      <c r="C21" s="17"/>
      <c r="D21" s="56">
        <v>1.5</v>
      </c>
      <c r="E21" s="56" t="s">
        <v>15</v>
      </c>
      <c r="F21" s="8"/>
      <c r="G21" s="57">
        <v>24</v>
      </c>
      <c r="H21" s="59">
        <f>Table1[[#This Row],[Qty]]*Table1[[#This Row],[Unit Cost]]</f>
        <v>36</v>
      </c>
      <c r="J21" s="2"/>
    </row>
    <row r="22" spans="1:10" ht="30" customHeight="1" x14ac:dyDescent="0.3">
      <c r="A22" s="55">
        <f t="shared" si="0"/>
        <v>12</v>
      </c>
      <c r="B22" s="62" t="s">
        <v>76</v>
      </c>
      <c r="C22" s="17"/>
      <c r="D22" s="56">
        <v>2</v>
      </c>
      <c r="E22" s="56" t="s">
        <v>15</v>
      </c>
      <c r="F22" s="8"/>
      <c r="G22" s="57">
        <v>0.18</v>
      </c>
      <c r="H22" s="59">
        <f>Table1[[#This Row],[Qty]]*Table1[[#This Row],[Unit Cost]]</f>
        <v>0.36</v>
      </c>
      <c r="J22" s="2"/>
    </row>
    <row r="23" spans="1:10" ht="30" customHeight="1" x14ac:dyDescent="0.3">
      <c r="A23" s="55">
        <f t="shared" si="0"/>
        <v>13</v>
      </c>
      <c r="B23" s="62" t="s">
        <v>77</v>
      </c>
      <c r="C23" s="17"/>
      <c r="D23" s="56">
        <v>3</v>
      </c>
      <c r="E23" s="56" t="s">
        <v>15</v>
      </c>
      <c r="F23" s="8"/>
      <c r="G23" s="57">
        <v>0.19</v>
      </c>
      <c r="H23" s="59">
        <f>Table1[[#This Row],[Qty]]*Table1[[#This Row],[Unit Cost]]</f>
        <v>0.57000000000000006</v>
      </c>
      <c r="J23" s="2"/>
    </row>
    <row r="24" spans="1:10" ht="30" customHeight="1" x14ac:dyDescent="0.3">
      <c r="A24" s="55">
        <f t="shared" si="0"/>
        <v>14</v>
      </c>
      <c r="B24" s="62" t="s">
        <v>78</v>
      </c>
      <c r="C24" s="17"/>
      <c r="D24" s="56">
        <v>2</v>
      </c>
      <c r="E24" s="56" t="s">
        <v>15</v>
      </c>
      <c r="F24" s="8"/>
      <c r="G24" s="57">
        <v>0.18</v>
      </c>
      <c r="H24" s="59">
        <f>Table1[[#This Row],[Qty]]*Table1[[#This Row],[Unit Cost]]</f>
        <v>0.36</v>
      </c>
      <c r="J24" s="2"/>
    </row>
    <row r="25" spans="1:10" ht="30" customHeight="1" x14ac:dyDescent="0.3">
      <c r="A25" s="55">
        <f>A24+1</f>
        <v>15</v>
      </c>
      <c r="B25" s="62" t="s">
        <v>79</v>
      </c>
      <c r="C25" s="17"/>
      <c r="D25" s="56">
        <v>3</v>
      </c>
      <c r="E25" s="56" t="s">
        <v>15</v>
      </c>
      <c r="F25" s="8"/>
      <c r="G25" s="57">
        <v>0.55000000000000004</v>
      </c>
      <c r="H25" s="59">
        <f>Table1[[#This Row],[Qty]]*Table1[[#This Row],[Unit Cost]]</f>
        <v>1.6500000000000001</v>
      </c>
      <c r="J25" s="2"/>
    </row>
    <row r="26" spans="1:10" ht="30" customHeight="1" x14ac:dyDescent="0.3">
      <c r="A26" s="55">
        <v>14</v>
      </c>
      <c r="B26" s="62" t="s">
        <v>80</v>
      </c>
      <c r="C26" s="17"/>
      <c r="D26" s="56">
        <v>9</v>
      </c>
      <c r="E26" s="56" t="s">
        <v>15</v>
      </c>
      <c r="F26" s="8"/>
      <c r="G26" s="57">
        <v>0.1</v>
      </c>
      <c r="H26" s="59">
        <f>Table1[[#This Row],[Qty]]*Table1[[#This Row],[Unit Cost]]</f>
        <v>0.9</v>
      </c>
      <c r="J26" s="2"/>
    </row>
    <row r="27" spans="1:10" ht="30" customHeight="1" x14ac:dyDescent="0.3">
      <c r="A27" s="55">
        <v>15</v>
      </c>
      <c r="B27" s="62" t="s">
        <v>81</v>
      </c>
      <c r="C27" s="17"/>
      <c r="D27" s="56">
        <v>3</v>
      </c>
      <c r="E27" s="56" t="s">
        <v>15</v>
      </c>
      <c r="F27" s="8"/>
      <c r="G27" s="57">
        <v>0.99</v>
      </c>
      <c r="H27" s="59">
        <f>Table1[[#This Row],[Qty]]*Table1[[#This Row],[Unit Cost]]</f>
        <v>2.9699999999999998</v>
      </c>
      <c r="J27" s="2"/>
    </row>
    <row r="28" spans="1:10" ht="30" customHeight="1" x14ac:dyDescent="0.3">
      <c r="A28" s="55">
        <v>16</v>
      </c>
      <c r="B28" s="63" t="s">
        <v>82</v>
      </c>
      <c r="C28" s="17"/>
      <c r="D28" s="56">
        <v>1</v>
      </c>
      <c r="E28" s="56" t="s">
        <v>15</v>
      </c>
      <c r="F28" s="64"/>
      <c r="G28" s="65">
        <v>3.97</v>
      </c>
      <c r="H28" s="59">
        <f>Table1[[#This Row],[Qty]]*Table1[[#This Row],[Unit Cost]]</f>
        <v>3.97</v>
      </c>
      <c r="J28" s="2"/>
    </row>
    <row r="29" spans="1:10" ht="15" x14ac:dyDescent="0.3">
      <c r="A29" s="11"/>
      <c r="B29" s="11" t="s">
        <v>8</v>
      </c>
      <c r="C29" s="11"/>
      <c r="D29" s="12">
        <f>SUBTOTAL(109,Table1[Qty])</f>
        <v>38.5</v>
      </c>
      <c r="E29" s="12"/>
      <c r="F29" s="11"/>
      <c r="G29" s="18"/>
      <c r="H29" s="58">
        <f>SUBTOTAL(109,Table1[Cost])</f>
        <v>57.834999999999994</v>
      </c>
      <c r="J29" s="2"/>
    </row>
    <row r="30" spans="1:10" x14ac:dyDescent="0.3">
      <c r="D30" s="2"/>
      <c r="J30" s="2"/>
    </row>
    <row r="31" spans="1:10" x14ac:dyDescent="0.3">
      <c r="D31" s="2"/>
      <c r="J31" s="2"/>
    </row>
    <row r="32" spans="1:10" x14ac:dyDescent="0.3">
      <c r="D32" s="2"/>
      <c r="J32" s="2"/>
    </row>
    <row r="33" spans="4:10" x14ac:dyDescent="0.3">
      <c r="D33" s="2"/>
      <c r="J33" s="2"/>
    </row>
    <row r="34" spans="4:10" x14ac:dyDescent="0.3">
      <c r="D34" s="2"/>
      <c r="J34" s="2"/>
    </row>
    <row r="35" spans="4:10" x14ac:dyDescent="0.3">
      <c r="D35" s="2"/>
    </row>
    <row r="36" spans="4:10" x14ac:dyDescent="0.3">
      <c r="D36" s="2"/>
    </row>
    <row r="37" spans="4:10" x14ac:dyDescent="0.3">
      <c r="D37" s="2"/>
    </row>
    <row r="38" spans="4:10" x14ac:dyDescent="0.3">
      <c r="D38" s="2"/>
    </row>
    <row r="39" spans="4:10" x14ac:dyDescent="0.3">
      <c r="D39" s="2"/>
    </row>
    <row r="40" spans="4:10" x14ac:dyDescent="0.3">
      <c r="D40" s="2"/>
    </row>
    <row r="41" spans="4:10" x14ac:dyDescent="0.3">
      <c r="D41" s="2"/>
    </row>
  </sheetData>
  <phoneticPr fontId="2" type="noConversion"/>
  <hyperlinks>
    <hyperlink ref="B2" r:id="rId1" display="http://www.vertex42.com/ExcelTemplates/free-timesheet-template.html" xr:uid="{00000000-0004-0000-0000-000000000000}"/>
    <hyperlink ref="J3" r:id="rId2" xr:uid="{00000000-0004-0000-0000-000001000000}"/>
  </hyperlinks>
  <printOptions horizontalCentered="1"/>
  <pageMargins left="0.25" right="0.25" top="0.25" bottom="0.25" header="0.5" footer="0.5"/>
  <pageSetup fitToHeight="0" orientation="portrait" r:id="rId3"/>
  <headerFooter alignWithMargins="0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GridLines="0" workbookViewId="0"/>
  </sheetViews>
  <sheetFormatPr defaultColWidth="8.875" defaultRowHeight="14.25" x14ac:dyDescent="0.2"/>
  <cols>
    <col min="1" max="1" width="11.875" customWidth="1"/>
    <col min="2" max="2" width="44.125" customWidth="1"/>
    <col min="3" max="3" width="20.625" customWidth="1"/>
  </cols>
  <sheetData>
    <row r="1" spans="1:3" ht="23.25" x14ac:dyDescent="0.35">
      <c r="A1" s="32" t="s">
        <v>18</v>
      </c>
    </row>
    <row r="3" spans="1:3" x14ac:dyDescent="0.2">
      <c r="B3" s="34" t="s">
        <v>20</v>
      </c>
      <c r="C3" s="24"/>
    </row>
    <row r="4" spans="1:3" x14ac:dyDescent="0.2">
      <c r="B4" s="34" t="s">
        <v>19</v>
      </c>
      <c r="C4" s="24"/>
    </row>
    <row r="6" spans="1:3" ht="15" x14ac:dyDescent="0.2">
      <c r="A6" s="33" t="s">
        <v>25</v>
      </c>
      <c r="B6" s="33" t="s">
        <v>17</v>
      </c>
      <c r="C6" s="33" t="s">
        <v>16</v>
      </c>
    </row>
    <row r="7" spans="1:3" ht="25.5" customHeight="1" x14ac:dyDescent="0.2">
      <c r="A7" s="25"/>
      <c r="B7" s="29"/>
      <c r="C7" s="22"/>
    </row>
    <row r="8" spans="1:3" ht="25.5" customHeight="1" x14ac:dyDescent="0.2">
      <c r="A8" s="26"/>
      <c r="B8" s="30"/>
      <c r="C8" s="23"/>
    </row>
    <row r="9" spans="1:3" ht="25.5" customHeight="1" x14ac:dyDescent="0.2">
      <c r="A9" s="27"/>
      <c r="B9" s="31"/>
      <c r="C9" s="28"/>
    </row>
    <row r="10" spans="1:3" ht="25.5" customHeight="1" x14ac:dyDescent="0.2">
      <c r="A10" s="27"/>
      <c r="B10" s="31"/>
      <c r="C10" s="28"/>
    </row>
    <row r="11" spans="1:3" ht="25.5" customHeight="1" x14ac:dyDescent="0.2">
      <c r="A11" s="27"/>
      <c r="B11" s="31"/>
      <c r="C11" s="28"/>
    </row>
    <row r="12" spans="1:3" ht="25.5" customHeight="1" x14ac:dyDescent="0.2">
      <c r="A12" s="27"/>
      <c r="B12" s="31"/>
      <c r="C12" s="28"/>
    </row>
    <row r="13" spans="1:3" ht="25.5" customHeight="1" x14ac:dyDescent="0.2">
      <c r="A13" s="27"/>
      <c r="B13" s="31"/>
      <c r="C13" s="28"/>
    </row>
    <row r="14" spans="1:3" ht="25.5" customHeight="1" x14ac:dyDescent="0.2">
      <c r="A14" s="27"/>
      <c r="B14" s="31"/>
      <c r="C14" s="28"/>
    </row>
    <row r="15" spans="1:3" ht="25.5" customHeight="1" x14ac:dyDescent="0.2">
      <c r="A15" s="27"/>
      <c r="B15" s="31"/>
      <c r="C15" s="28"/>
    </row>
    <row r="16" spans="1:3" ht="25.5" customHeight="1" x14ac:dyDescent="0.2">
      <c r="A16" s="27"/>
      <c r="B16" s="31"/>
      <c r="C16" s="28"/>
    </row>
    <row r="17" spans="1:3" ht="25.5" customHeight="1" x14ac:dyDescent="0.2">
      <c r="A17" s="27"/>
      <c r="B17" s="31"/>
      <c r="C17" s="28"/>
    </row>
    <row r="18" spans="1:3" ht="25.5" customHeight="1" x14ac:dyDescent="0.2">
      <c r="A18" s="27"/>
      <c r="B18" s="31"/>
      <c r="C18" s="28"/>
    </row>
    <row r="19" spans="1:3" ht="25.5" customHeight="1" x14ac:dyDescent="0.2">
      <c r="A19" s="27"/>
      <c r="B19" s="31"/>
      <c r="C19" s="28"/>
    </row>
    <row r="20" spans="1:3" ht="25.5" customHeight="1" x14ac:dyDescent="0.2">
      <c r="A20" s="27"/>
      <c r="B20" s="31"/>
      <c r="C20" s="28"/>
    </row>
    <row r="21" spans="1:3" ht="25.5" customHeight="1" x14ac:dyDescent="0.2">
      <c r="A21" s="27"/>
      <c r="B21" s="31"/>
      <c r="C21" s="28"/>
    </row>
    <row r="22" spans="1:3" ht="25.5" customHeight="1" x14ac:dyDescent="0.2">
      <c r="A22" s="27"/>
      <c r="B22" s="31"/>
      <c r="C22" s="28"/>
    </row>
    <row r="23" spans="1:3" ht="25.5" customHeight="1" x14ac:dyDescent="0.2">
      <c r="A23" s="27"/>
      <c r="B23" s="31"/>
      <c r="C23" s="28"/>
    </row>
    <row r="24" spans="1:3" ht="25.5" customHeight="1" x14ac:dyDescent="0.2">
      <c r="A24" s="27"/>
      <c r="B24" s="31"/>
      <c r="C24" s="28"/>
    </row>
    <row r="25" spans="1:3" ht="25.5" customHeight="1" x14ac:dyDescent="0.2">
      <c r="A25" s="27"/>
      <c r="B25" s="31"/>
      <c r="C25" s="28"/>
    </row>
    <row r="26" spans="1:3" ht="25.5" customHeight="1" x14ac:dyDescent="0.2">
      <c r="A26" s="27"/>
      <c r="B26" s="31"/>
      <c r="C26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5"/>
  <sheetViews>
    <sheetView showGridLines="0" workbookViewId="0"/>
  </sheetViews>
  <sheetFormatPr defaultColWidth="8.875" defaultRowHeight="15.75" x14ac:dyDescent="0.3"/>
  <cols>
    <col min="1" max="1" width="9.625" customWidth="1"/>
    <col min="2" max="3" width="7.5" style="2" customWidth="1"/>
    <col min="4" max="4" width="18.625" style="2" customWidth="1"/>
    <col min="5" max="5" width="14.625" style="2" customWidth="1"/>
    <col min="6" max="6" width="6.375" customWidth="1"/>
    <col min="7" max="7" width="6.125" customWidth="1"/>
    <col min="8" max="8" width="11.875" customWidth="1"/>
    <col min="9" max="9" width="8.625" style="2" customWidth="1"/>
    <col min="10" max="10" width="8.375" style="2" customWidth="1"/>
    <col min="11" max="11" width="6.375" customWidth="1"/>
    <col min="12" max="12" width="23.625" style="2" customWidth="1"/>
    <col min="13" max="13" width="13" style="2" customWidth="1"/>
    <col min="14" max="14" width="10.5" style="2" customWidth="1"/>
    <col min="15" max="15" width="9" style="2" customWidth="1"/>
    <col min="16" max="16" width="14.375" style="2" customWidth="1"/>
    <col min="17" max="16384" width="8.875" style="2"/>
  </cols>
  <sheetData>
    <row r="1" spans="1:12" ht="27" customHeight="1" x14ac:dyDescent="0.3">
      <c r="A1" s="3" t="s">
        <v>55</v>
      </c>
      <c r="B1" s="4"/>
      <c r="C1" s="4"/>
      <c r="E1" s="4"/>
      <c r="F1" s="4"/>
      <c r="G1" s="4"/>
      <c r="H1" s="4"/>
      <c r="I1" s="4"/>
      <c r="J1" s="4"/>
      <c r="K1" s="2"/>
    </row>
    <row r="2" spans="1:12" ht="15" customHeight="1" x14ac:dyDescent="0.3">
      <c r="A2" s="2"/>
      <c r="F2" s="2"/>
      <c r="G2" s="2"/>
      <c r="H2" s="5"/>
      <c r="K2" s="2"/>
      <c r="L2" s="5" t="s">
        <v>57</v>
      </c>
    </row>
    <row r="3" spans="1:12" ht="16.5" x14ac:dyDescent="0.3">
      <c r="A3" s="2"/>
      <c r="D3" s="35" t="s">
        <v>20</v>
      </c>
      <c r="E3" s="36" t="s">
        <v>54</v>
      </c>
      <c r="F3" s="2"/>
      <c r="G3" s="2"/>
      <c r="H3" s="6" t="s">
        <v>0</v>
      </c>
      <c r="K3" s="2"/>
      <c r="L3" s="7" t="s">
        <v>14</v>
      </c>
    </row>
    <row r="4" spans="1:12" ht="18" x14ac:dyDescent="0.35">
      <c r="A4" s="14"/>
      <c r="D4" s="37" t="s">
        <v>19</v>
      </c>
      <c r="E4" s="38" t="s">
        <v>56</v>
      </c>
      <c r="G4" s="2"/>
      <c r="H4" s="2"/>
      <c r="K4" s="2"/>
    </row>
    <row r="5" spans="1:12" ht="18" x14ac:dyDescent="0.35">
      <c r="A5" s="14"/>
      <c r="D5" s="37" t="s">
        <v>24</v>
      </c>
      <c r="E5" s="38"/>
      <c r="G5" s="2"/>
      <c r="H5" s="2"/>
      <c r="K5" s="2"/>
    </row>
    <row r="6" spans="1:12" ht="16.5" x14ac:dyDescent="0.3">
      <c r="A6" s="2"/>
      <c r="D6" s="37" t="s">
        <v>23</v>
      </c>
      <c r="E6" s="39"/>
      <c r="F6" s="1"/>
      <c r="G6" s="1"/>
      <c r="H6" s="2"/>
      <c r="I6" s="1"/>
      <c r="J6" s="1"/>
      <c r="K6" s="2"/>
    </row>
    <row r="7" spans="1:12" ht="16.5" x14ac:dyDescent="0.3">
      <c r="A7" s="2"/>
      <c r="D7" s="37" t="s">
        <v>21</v>
      </c>
      <c r="E7" s="40">
        <f>Table14[[#Totals],[Qty]]</f>
        <v>46</v>
      </c>
      <c r="F7" s="1"/>
      <c r="G7" s="1"/>
      <c r="H7" s="2"/>
      <c r="I7" s="1"/>
      <c r="J7" s="1"/>
      <c r="K7" s="2"/>
    </row>
    <row r="8" spans="1:12" ht="16.5" x14ac:dyDescent="0.3">
      <c r="A8" s="2"/>
      <c r="D8" s="41" t="s">
        <v>22</v>
      </c>
      <c r="E8" s="42">
        <f>Table14[[#Totals],[Cost]]</f>
        <v>5.8500000000000014</v>
      </c>
      <c r="F8" s="1"/>
      <c r="G8" s="1"/>
      <c r="H8" s="2"/>
      <c r="I8" s="1"/>
      <c r="J8" s="1"/>
      <c r="K8" s="2"/>
    </row>
    <row r="9" spans="1:12" ht="15" x14ac:dyDescent="0.3">
      <c r="A9" s="2"/>
      <c r="F9" s="1"/>
      <c r="G9" s="1"/>
      <c r="H9" s="2"/>
      <c r="I9" s="1"/>
      <c r="J9" s="1"/>
      <c r="K9" s="2"/>
    </row>
    <row r="10" spans="1:12" ht="19.5" customHeight="1" x14ac:dyDescent="0.3">
      <c r="A10" s="21" t="s">
        <v>10</v>
      </c>
      <c r="B10" s="19" t="s">
        <v>3</v>
      </c>
      <c r="C10" s="19" t="s">
        <v>47</v>
      </c>
      <c r="D10" s="19" t="s">
        <v>2</v>
      </c>
      <c r="E10" s="19" t="s">
        <v>53</v>
      </c>
      <c r="F10" s="9" t="s">
        <v>11</v>
      </c>
      <c r="G10" s="9" t="s">
        <v>12</v>
      </c>
      <c r="H10" s="9" t="s">
        <v>4</v>
      </c>
      <c r="I10" s="9" t="s">
        <v>1</v>
      </c>
      <c r="J10" s="9" t="s">
        <v>9</v>
      </c>
      <c r="K10" s="2"/>
    </row>
    <row r="11" spans="1:12" ht="50.1" customHeight="1" x14ac:dyDescent="0.3">
      <c r="A11" s="17" t="s">
        <v>45</v>
      </c>
      <c r="B11" s="20">
        <v>50746</v>
      </c>
      <c r="C11" s="20">
        <v>4504369</v>
      </c>
      <c r="D11" s="17" t="s">
        <v>44</v>
      </c>
      <c r="E11" s="17" t="s">
        <v>41</v>
      </c>
      <c r="F11" s="10">
        <v>1</v>
      </c>
      <c r="G11" s="10" t="s">
        <v>15</v>
      </c>
      <c r="H11" s="8"/>
      <c r="I11" s="13">
        <v>0.1</v>
      </c>
      <c r="J11" s="15">
        <f>Table14[[#This Row],[Qty]]*Table14[[#This Row],[Unit Cost]]</f>
        <v>0.1</v>
      </c>
      <c r="K11" s="2"/>
    </row>
    <row r="12" spans="1:12" ht="50.1" customHeight="1" x14ac:dyDescent="0.3">
      <c r="A12" s="17" t="s">
        <v>46</v>
      </c>
      <c r="B12" s="20">
        <v>3024</v>
      </c>
      <c r="C12" s="20">
        <v>302401</v>
      </c>
      <c r="D12" s="17" t="s">
        <v>26</v>
      </c>
      <c r="E12" s="17" t="s">
        <v>41</v>
      </c>
      <c r="F12" s="10">
        <v>1</v>
      </c>
      <c r="G12" s="10" t="s">
        <v>15</v>
      </c>
      <c r="H12" s="8"/>
      <c r="I12" s="13">
        <v>0.1</v>
      </c>
      <c r="J12" s="15">
        <f>Table14[[#This Row],[Qty]]*Table14[[#This Row],[Unit Cost]]</f>
        <v>0.1</v>
      </c>
      <c r="K12" s="2"/>
    </row>
    <row r="13" spans="1:12" ht="50.1" customHeight="1" x14ac:dyDescent="0.3">
      <c r="A13" s="17" t="s">
        <v>46</v>
      </c>
      <c r="B13" s="20">
        <v>3023</v>
      </c>
      <c r="C13" s="20">
        <v>302301</v>
      </c>
      <c r="D13" s="17" t="s">
        <v>27</v>
      </c>
      <c r="E13" s="17" t="s">
        <v>41</v>
      </c>
      <c r="F13" s="10">
        <v>2</v>
      </c>
      <c r="G13" s="10" t="s">
        <v>15</v>
      </c>
      <c r="H13" s="8"/>
      <c r="I13" s="13">
        <v>0.1</v>
      </c>
      <c r="J13" s="15">
        <f>Table14[[#This Row],[Qty]]*Table14[[#This Row],[Unit Cost]]</f>
        <v>0.2</v>
      </c>
      <c r="K13" s="2"/>
    </row>
    <row r="14" spans="1:12" ht="50.1" customHeight="1" x14ac:dyDescent="0.3">
      <c r="A14" s="17" t="s">
        <v>46</v>
      </c>
      <c r="B14" s="20">
        <v>3023</v>
      </c>
      <c r="C14" s="20">
        <v>4211398</v>
      </c>
      <c r="D14" s="17" t="s">
        <v>27</v>
      </c>
      <c r="E14" s="17" t="s">
        <v>7</v>
      </c>
      <c r="F14" s="10">
        <v>1</v>
      </c>
      <c r="G14" s="10" t="s">
        <v>15</v>
      </c>
      <c r="H14" s="8"/>
      <c r="I14" s="13">
        <v>0.1</v>
      </c>
      <c r="J14" s="15">
        <f>Table14[[#This Row],[Qty]]*Table14[[#This Row],[Unit Cost]]</f>
        <v>0.1</v>
      </c>
      <c r="K14" s="2"/>
    </row>
    <row r="15" spans="1:12" ht="50.1" customHeight="1" x14ac:dyDescent="0.3">
      <c r="A15" s="17" t="s">
        <v>46</v>
      </c>
      <c r="B15" s="20">
        <v>3794</v>
      </c>
      <c r="C15" s="20">
        <v>379401</v>
      </c>
      <c r="D15" s="17" t="s">
        <v>5</v>
      </c>
      <c r="E15" s="17" t="s">
        <v>41</v>
      </c>
      <c r="F15" s="10">
        <v>1</v>
      </c>
      <c r="G15" s="10" t="s">
        <v>15</v>
      </c>
      <c r="H15" s="8"/>
      <c r="I15" s="13">
        <v>0.1</v>
      </c>
      <c r="J15" s="15">
        <f>Table14[[#This Row],[Qty]]*Table14[[#This Row],[Unit Cost]]</f>
        <v>0.1</v>
      </c>
      <c r="K15" s="2"/>
    </row>
    <row r="16" spans="1:12" ht="50.1" customHeight="1" x14ac:dyDescent="0.3">
      <c r="A16" s="17" t="s">
        <v>46</v>
      </c>
      <c r="B16" s="20">
        <v>3623</v>
      </c>
      <c r="C16" s="20">
        <v>362301</v>
      </c>
      <c r="D16" s="17" t="s">
        <v>28</v>
      </c>
      <c r="E16" s="17" t="s">
        <v>41</v>
      </c>
      <c r="F16" s="10">
        <v>1</v>
      </c>
      <c r="G16" s="10" t="s">
        <v>15</v>
      </c>
      <c r="H16" s="8"/>
      <c r="I16" s="13">
        <v>0.1</v>
      </c>
      <c r="J16" s="15">
        <f>Table14[[#This Row],[Qty]]*Table14[[#This Row],[Unit Cost]]</f>
        <v>0.1</v>
      </c>
      <c r="K16" s="2"/>
    </row>
    <row r="17" spans="1:11" ht="50.1" customHeight="1" x14ac:dyDescent="0.3">
      <c r="A17" s="17" t="s">
        <v>46</v>
      </c>
      <c r="B17" s="20">
        <v>3623</v>
      </c>
      <c r="C17" s="20">
        <v>362321</v>
      </c>
      <c r="D17" s="17" t="s">
        <v>28</v>
      </c>
      <c r="E17" s="17" t="s">
        <v>42</v>
      </c>
      <c r="F17" s="10">
        <v>1</v>
      </c>
      <c r="G17" s="10" t="s">
        <v>15</v>
      </c>
      <c r="H17" s="8"/>
      <c r="I17" s="13">
        <v>0.1</v>
      </c>
      <c r="J17" s="15">
        <f>Table14[[#This Row],[Qty]]*Table14[[#This Row],[Unit Cost]]</f>
        <v>0.1</v>
      </c>
      <c r="K17" s="2"/>
    </row>
    <row r="18" spans="1:11" ht="50.1" customHeight="1" x14ac:dyDescent="0.3">
      <c r="A18" s="17" t="s">
        <v>46</v>
      </c>
      <c r="B18" s="20">
        <v>94148</v>
      </c>
      <c r="C18" s="20">
        <v>302201</v>
      </c>
      <c r="D18" s="17" t="s">
        <v>29</v>
      </c>
      <c r="E18" s="17" t="s">
        <v>41</v>
      </c>
      <c r="F18" s="10">
        <v>1</v>
      </c>
      <c r="G18" s="10" t="s">
        <v>15</v>
      </c>
      <c r="H18" s="8"/>
      <c r="I18" s="13">
        <v>0.15</v>
      </c>
      <c r="J18" s="15">
        <f>Table14[[#This Row],[Qty]]*Table14[[#This Row],[Unit Cost]]</f>
        <v>0.15</v>
      </c>
      <c r="K18" s="2"/>
    </row>
    <row r="19" spans="1:11" ht="50.1" customHeight="1" x14ac:dyDescent="0.3">
      <c r="A19" s="17" t="s">
        <v>48</v>
      </c>
      <c r="B19" s="20">
        <v>6141</v>
      </c>
      <c r="C19" s="20">
        <v>4210633</v>
      </c>
      <c r="D19" s="17" t="s">
        <v>6</v>
      </c>
      <c r="E19" s="17" t="s">
        <v>43</v>
      </c>
      <c r="F19" s="10">
        <v>1</v>
      </c>
      <c r="G19" s="10" t="s">
        <v>15</v>
      </c>
      <c r="H19" s="8"/>
      <c r="I19" s="13">
        <v>0.1</v>
      </c>
      <c r="J19" s="15">
        <f>Table14[[#This Row],[Qty]]*Table14[[#This Row],[Unit Cost]]</f>
        <v>0.1</v>
      </c>
      <c r="K19" s="2"/>
    </row>
    <row r="20" spans="1:11" ht="50.1" customHeight="1" x14ac:dyDescent="0.3">
      <c r="A20" s="17" t="s">
        <v>48</v>
      </c>
      <c r="B20" s="20">
        <v>3070</v>
      </c>
      <c r="C20" s="20">
        <v>307021</v>
      </c>
      <c r="D20" s="17" t="s">
        <v>30</v>
      </c>
      <c r="E20" s="17" t="s">
        <v>42</v>
      </c>
      <c r="F20" s="10">
        <v>4</v>
      </c>
      <c r="G20" s="10" t="s">
        <v>15</v>
      </c>
      <c r="H20" s="8"/>
      <c r="I20" s="13">
        <v>0.1</v>
      </c>
      <c r="J20" s="15">
        <f>Table14[[#This Row],[Qty]]*Table14[[#This Row],[Unit Cost]]</f>
        <v>0.4</v>
      </c>
      <c r="K20" s="2"/>
    </row>
    <row r="21" spans="1:11" ht="50.1" customHeight="1" x14ac:dyDescent="0.3">
      <c r="A21" s="17" t="s">
        <v>48</v>
      </c>
      <c r="B21" s="20">
        <v>2412</v>
      </c>
      <c r="C21" s="20">
        <v>241201</v>
      </c>
      <c r="D21" s="17" t="s">
        <v>31</v>
      </c>
      <c r="E21" s="17" t="s">
        <v>41</v>
      </c>
      <c r="F21" s="10">
        <v>1</v>
      </c>
      <c r="G21" s="10" t="s">
        <v>15</v>
      </c>
      <c r="H21" s="8"/>
      <c r="I21" s="13">
        <v>0.1</v>
      </c>
      <c r="J21" s="15">
        <f>Table14[[#This Row],[Qty]]*Table14[[#This Row],[Unit Cost]]</f>
        <v>0.1</v>
      </c>
      <c r="K21" s="2"/>
    </row>
    <row r="22" spans="1:11" ht="50.1" customHeight="1" x14ac:dyDescent="0.3">
      <c r="A22" s="17" t="s">
        <v>48</v>
      </c>
      <c r="B22" s="20">
        <v>6019</v>
      </c>
      <c r="C22" s="20">
        <v>4538353</v>
      </c>
      <c r="D22" s="17" t="s">
        <v>32</v>
      </c>
      <c r="E22" s="17" t="s">
        <v>41</v>
      </c>
      <c r="F22" s="10">
        <v>4</v>
      </c>
      <c r="G22" s="10" t="s">
        <v>15</v>
      </c>
      <c r="H22" s="8"/>
      <c r="I22" s="13">
        <v>0.15</v>
      </c>
      <c r="J22" s="15">
        <f>Table14[[#This Row],[Qty]]*Table14[[#This Row],[Unit Cost]]</f>
        <v>0.6</v>
      </c>
      <c r="K22" s="2"/>
    </row>
    <row r="23" spans="1:11" ht="50.1" customHeight="1" x14ac:dyDescent="0.3">
      <c r="A23" s="17" t="s">
        <v>48</v>
      </c>
      <c r="B23" s="20">
        <v>2431</v>
      </c>
      <c r="C23" s="20">
        <v>4558168</v>
      </c>
      <c r="D23" s="17" t="s">
        <v>33</v>
      </c>
      <c r="E23" s="17" t="s">
        <v>41</v>
      </c>
      <c r="F23" s="10">
        <v>1</v>
      </c>
      <c r="G23" s="10" t="s">
        <v>15</v>
      </c>
      <c r="H23" s="8"/>
      <c r="I23" s="13">
        <v>0.2</v>
      </c>
      <c r="J23" s="15">
        <f>Table14[[#This Row],[Qty]]*Table14[[#This Row],[Unit Cost]]</f>
        <v>0.2</v>
      </c>
      <c r="K23" s="2"/>
    </row>
    <row r="24" spans="1:11" ht="50.1" customHeight="1" x14ac:dyDescent="0.3">
      <c r="A24" s="17" t="s">
        <v>48</v>
      </c>
      <c r="B24" s="20">
        <v>63868</v>
      </c>
      <c r="C24" s="20">
        <v>4535737</v>
      </c>
      <c r="D24" s="17" t="s">
        <v>34</v>
      </c>
      <c r="E24" s="17" t="s">
        <v>41</v>
      </c>
      <c r="F24" s="10">
        <v>4</v>
      </c>
      <c r="G24" s="10" t="s">
        <v>15</v>
      </c>
      <c r="H24" s="8"/>
      <c r="I24" s="13">
        <v>0.15</v>
      </c>
      <c r="J24" s="15">
        <f>Table14[[#This Row],[Qty]]*Table14[[#This Row],[Unit Cost]]</f>
        <v>0.6</v>
      </c>
      <c r="K24" s="2"/>
    </row>
    <row r="25" spans="1:11" ht="50.1" customHeight="1" x14ac:dyDescent="0.3">
      <c r="A25" s="17" t="s">
        <v>48</v>
      </c>
      <c r="B25" s="20">
        <v>2540</v>
      </c>
      <c r="C25" s="20">
        <v>4211632</v>
      </c>
      <c r="D25" s="17" t="s">
        <v>35</v>
      </c>
      <c r="E25" s="17" t="s">
        <v>7</v>
      </c>
      <c r="F25" s="10">
        <v>4</v>
      </c>
      <c r="G25" s="10" t="s">
        <v>15</v>
      </c>
      <c r="H25" s="8"/>
      <c r="I25" s="13">
        <v>0.15</v>
      </c>
      <c r="J25" s="15">
        <f>Table14[[#This Row],[Qty]]*Table14[[#This Row],[Unit Cost]]</f>
        <v>0.6</v>
      </c>
      <c r="K25" s="2"/>
    </row>
    <row r="26" spans="1:11" ht="50.1" customHeight="1" x14ac:dyDescent="0.3">
      <c r="A26" s="17" t="s">
        <v>48</v>
      </c>
      <c r="B26" s="20">
        <v>3176</v>
      </c>
      <c r="C26" s="20">
        <v>4225733</v>
      </c>
      <c r="D26" s="17" t="s">
        <v>36</v>
      </c>
      <c r="E26" s="17" t="s">
        <v>43</v>
      </c>
      <c r="F26" s="10">
        <v>1</v>
      </c>
      <c r="G26" s="10" t="s">
        <v>15</v>
      </c>
      <c r="H26" s="8"/>
      <c r="I26" s="13">
        <v>0.2</v>
      </c>
      <c r="J26" s="15">
        <f>Table14[[#This Row],[Qty]]*Table14[[#This Row],[Unit Cost]]</f>
        <v>0.2</v>
      </c>
      <c r="K26" s="2"/>
    </row>
    <row r="27" spans="1:11" ht="50.1" customHeight="1" x14ac:dyDescent="0.3">
      <c r="A27" s="17" t="s">
        <v>49</v>
      </c>
      <c r="B27" s="20">
        <v>49668</v>
      </c>
      <c r="C27" s="20">
        <v>4224793</v>
      </c>
      <c r="D27" s="17" t="s">
        <v>37</v>
      </c>
      <c r="E27" s="17" t="s">
        <v>52</v>
      </c>
      <c r="F27" s="10">
        <v>1</v>
      </c>
      <c r="G27" s="10" t="s">
        <v>15</v>
      </c>
      <c r="H27" s="8"/>
      <c r="I27" s="13">
        <v>0.1</v>
      </c>
      <c r="J27" s="15">
        <f>Table14[[#This Row],[Qty]]*Table14[[#This Row],[Unit Cost]]</f>
        <v>0.1</v>
      </c>
      <c r="K27" s="2"/>
    </row>
    <row r="28" spans="1:11" ht="50.1" customHeight="1" x14ac:dyDescent="0.3">
      <c r="A28" s="17" t="s">
        <v>50</v>
      </c>
      <c r="B28" s="20">
        <v>32123</v>
      </c>
      <c r="C28" s="20">
        <v>4211573</v>
      </c>
      <c r="D28" s="17" t="s">
        <v>38</v>
      </c>
      <c r="E28" s="17" t="s">
        <v>7</v>
      </c>
      <c r="F28" s="10">
        <v>4</v>
      </c>
      <c r="G28" s="10" t="s">
        <v>15</v>
      </c>
      <c r="H28" s="8"/>
      <c r="I28" s="13">
        <v>0.1</v>
      </c>
      <c r="J28" s="15">
        <f>Table14[[#This Row],[Qty]]*Table14[[#This Row],[Unit Cost]]</f>
        <v>0.4</v>
      </c>
      <c r="K28" s="2"/>
    </row>
    <row r="29" spans="1:11" ht="50.1" customHeight="1" x14ac:dyDescent="0.3">
      <c r="A29" s="17" t="s">
        <v>50</v>
      </c>
      <c r="B29" s="20">
        <v>6590</v>
      </c>
      <c r="C29" s="20">
        <v>4211622</v>
      </c>
      <c r="D29" s="17" t="s">
        <v>39</v>
      </c>
      <c r="E29" s="17" t="s">
        <v>7</v>
      </c>
      <c r="F29" s="10">
        <v>8</v>
      </c>
      <c r="G29" s="10" t="s">
        <v>15</v>
      </c>
      <c r="H29" s="8"/>
      <c r="I29" s="13">
        <v>0.15</v>
      </c>
      <c r="J29" s="15">
        <f>Table14[[#This Row],[Qty]]*Table14[[#This Row],[Unit Cost]]</f>
        <v>1.2</v>
      </c>
      <c r="K29" s="2"/>
    </row>
    <row r="30" spans="1:11" ht="50.1" customHeight="1" x14ac:dyDescent="0.3">
      <c r="A30" s="17" t="s">
        <v>51</v>
      </c>
      <c r="B30" s="20">
        <v>3957</v>
      </c>
      <c r="C30" s="20">
        <v>4211473</v>
      </c>
      <c r="D30" s="17" t="s">
        <v>40</v>
      </c>
      <c r="E30" s="17" t="s">
        <v>7</v>
      </c>
      <c r="F30" s="10">
        <v>4</v>
      </c>
      <c r="G30" s="10" t="s">
        <v>15</v>
      </c>
      <c r="H30" s="8"/>
      <c r="I30" s="13">
        <v>0.1</v>
      </c>
      <c r="J30" s="15">
        <f>Table14[[#This Row],[Qty]]*Table14[[#This Row],[Unit Cost]]</f>
        <v>0.4</v>
      </c>
      <c r="K30" s="2"/>
    </row>
    <row r="31" spans="1:11" ht="15" x14ac:dyDescent="0.3">
      <c r="A31" s="11"/>
      <c r="B31" s="11"/>
      <c r="C31" s="11"/>
      <c r="D31" s="11" t="s">
        <v>8</v>
      </c>
      <c r="E31" s="11"/>
      <c r="F31" s="12">
        <f>SUBTOTAL(109,Table14[Qty])</f>
        <v>46</v>
      </c>
      <c r="G31" s="12"/>
      <c r="H31" s="11"/>
      <c r="I31" s="18"/>
      <c r="J31" s="16">
        <f>SUBTOTAL(109,Table14[Cost])</f>
        <v>5.8500000000000014</v>
      </c>
      <c r="K31" s="2"/>
    </row>
    <row r="32" spans="1:11" x14ac:dyDescent="0.3">
      <c r="A32" s="2"/>
      <c r="K32" s="2"/>
    </row>
    <row r="33" spans="1:11" x14ac:dyDescent="0.3">
      <c r="A33" s="2"/>
      <c r="K33" s="2"/>
    </row>
    <row r="34" spans="1:11" x14ac:dyDescent="0.3">
      <c r="A34" s="2"/>
      <c r="K34" s="2"/>
    </row>
    <row r="35" spans="1:11" x14ac:dyDescent="0.3">
      <c r="A35" s="2"/>
      <c r="K35" s="2"/>
    </row>
  </sheetData>
  <hyperlinks>
    <hyperlink ref="L3" r:id="rId1" xr:uid="{00000000-0004-0000-0200-000000000000}"/>
    <hyperlink ref="D2" r:id="rId2" display="http://www.vertex42.com/ExcelTemplates/free-timesheet-template.html" xr:uid="{00000000-0004-0000-0200-000001000000}"/>
  </hyperlinks>
  <printOptions horizontalCentered="1"/>
  <pageMargins left="0.25" right="0.25" top="0.25" bottom="0.25" header="0.5" footer="0.5"/>
  <pageSetup scale="95" fitToHeight="0" orientation="portrait" r:id="rId3"/>
  <headerFooter alignWithMargins="0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showGridLines="0" workbookViewId="0"/>
  </sheetViews>
  <sheetFormatPr defaultColWidth="8.875" defaultRowHeight="14.25" x14ac:dyDescent="0.2"/>
  <cols>
    <col min="1" max="1" width="2.625" style="51" customWidth="1"/>
    <col min="2" max="2" width="66.5" style="51" customWidth="1"/>
  </cols>
  <sheetData>
    <row r="1" spans="1:3" ht="42" customHeight="1" x14ac:dyDescent="0.2">
      <c r="A1" s="43"/>
      <c r="B1" s="52" t="s">
        <v>14</v>
      </c>
      <c r="C1" s="44"/>
    </row>
    <row r="2" spans="1:3" ht="15" x14ac:dyDescent="0.2">
      <c r="A2" s="43"/>
      <c r="B2" s="45"/>
      <c r="C2" s="44"/>
    </row>
    <row r="3" spans="1:3" x14ac:dyDescent="0.2">
      <c r="A3" s="43"/>
      <c r="B3" s="44" t="s">
        <v>58</v>
      </c>
      <c r="C3" s="44"/>
    </row>
    <row r="4" spans="1:3" x14ac:dyDescent="0.2">
      <c r="A4" s="43"/>
      <c r="B4" s="53" t="s">
        <v>65</v>
      </c>
      <c r="C4" s="44"/>
    </row>
    <row r="5" spans="1:3" ht="15" x14ac:dyDescent="0.2">
      <c r="A5" s="43"/>
      <c r="B5" s="46"/>
      <c r="C5" s="44"/>
    </row>
    <row r="6" spans="1:3" ht="15.75" x14ac:dyDescent="0.25">
      <c r="A6" s="43"/>
      <c r="B6" s="47" t="s">
        <v>57</v>
      </c>
      <c r="C6" s="44"/>
    </row>
    <row r="7" spans="1:3" ht="15" x14ac:dyDescent="0.2">
      <c r="A7" s="43"/>
      <c r="B7" s="46"/>
      <c r="C7" s="44"/>
    </row>
    <row r="8" spans="1:3" ht="45" x14ac:dyDescent="0.2">
      <c r="A8" s="43"/>
      <c r="B8" s="46" t="s">
        <v>59</v>
      </c>
      <c r="C8" s="44"/>
    </row>
    <row r="9" spans="1:3" ht="15" x14ac:dyDescent="0.2">
      <c r="A9" s="43"/>
      <c r="B9" s="46"/>
      <c r="C9" s="44"/>
    </row>
    <row r="10" spans="1:3" ht="30" x14ac:dyDescent="0.2">
      <c r="A10" s="43"/>
      <c r="B10" s="46" t="s">
        <v>60</v>
      </c>
      <c r="C10" s="44"/>
    </row>
    <row r="11" spans="1:3" ht="15" x14ac:dyDescent="0.2">
      <c r="A11" s="43"/>
      <c r="B11" s="46"/>
      <c r="C11" s="44"/>
    </row>
    <row r="12" spans="1:3" ht="30" x14ac:dyDescent="0.2">
      <c r="A12" s="43"/>
      <c r="B12" s="46" t="s">
        <v>61</v>
      </c>
      <c r="C12" s="44"/>
    </row>
    <row r="13" spans="1:3" ht="15" x14ac:dyDescent="0.2">
      <c r="A13" s="43"/>
      <c r="B13" s="46"/>
      <c r="C13" s="44"/>
    </row>
    <row r="14" spans="1:3" ht="15" x14ac:dyDescent="0.2">
      <c r="A14" s="43"/>
      <c r="B14" s="48" t="s">
        <v>62</v>
      </c>
      <c r="C14" s="44"/>
    </row>
    <row r="15" spans="1:3" ht="15" x14ac:dyDescent="0.2">
      <c r="A15" s="43"/>
      <c r="B15" s="46" t="s">
        <v>63</v>
      </c>
      <c r="C15" s="44"/>
    </row>
    <row r="16" spans="1:3" ht="15" x14ac:dyDescent="0.2">
      <c r="A16" s="43"/>
      <c r="B16" s="49"/>
      <c r="C16" s="44"/>
    </row>
    <row r="17" spans="1:3" ht="29.25" x14ac:dyDescent="0.2">
      <c r="A17" s="43"/>
      <c r="B17" s="50" t="s">
        <v>64</v>
      </c>
      <c r="C17" s="44"/>
    </row>
    <row r="18" spans="1:3" x14ac:dyDescent="0.2">
      <c r="A18" s="43"/>
      <c r="B18" s="43"/>
      <c r="C18" s="44"/>
    </row>
    <row r="19" spans="1:3" x14ac:dyDescent="0.2">
      <c r="A19" s="43"/>
      <c r="B19" s="43"/>
      <c r="C19" s="44"/>
    </row>
    <row r="20" spans="1:3" x14ac:dyDescent="0.2">
      <c r="A20" s="43"/>
      <c r="B20" s="43"/>
      <c r="C20" s="44"/>
    </row>
    <row r="21" spans="1:3" x14ac:dyDescent="0.2">
      <c r="A21" s="43"/>
      <c r="B21" s="43"/>
      <c r="C21" s="44"/>
    </row>
    <row r="22" spans="1:3" x14ac:dyDescent="0.2">
      <c r="A22" s="43"/>
      <c r="B22" s="43"/>
      <c r="C22" s="44"/>
    </row>
    <row r="23" spans="1:3" x14ac:dyDescent="0.2">
      <c r="A23" s="43"/>
      <c r="B23" s="43"/>
      <c r="C23" s="44"/>
    </row>
    <row r="24" spans="1:3" x14ac:dyDescent="0.2">
      <c r="A24" s="43"/>
      <c r="B24" s="43"/>
      <c r="C24" s="44"/>
    </row>
    <row r="25" spans="1:3" x14ac:dyDescent="0.2">
      <c r="A25" s="43"/>
      <c r="B25" s="43"/>
      <c r="C25" s="44"/>
    </row>
    <row r="26" spans="1:3" x14ac:dyDescent="0.2">
      <c r="A26" s="43"/>
      <c r="B26" s="43"/>
      <c r="C26" s="44"/>
    </row>
    <row r="27" spans="1:3" x14ac:dyDescent="0.2">
      <c r="A27" s="43"/>
      <c r="B27" s="43"/>
      <c r="C27" s="44"/>
    </row>
    <row r="28" spans="1:3" x14ac:dyDescent="0.2">
      <c r="A28" s="43"/>
      <c r="B28" s="43"/>
      <c r="C28" s="44"/>
    </row>
    <row r="29" spans="1:3" x14ac:dyDescent="0.2">
      <c r="A29" s="43"/>
      <c r="B29" s="43"/>
      <c r="C29" s="44"/>
    </row>
  </sheetData>
  <hyperlinks>
    <hyperlink ref="B14" r:id="rId1" display="http://www.vertex42.com/licensing/EULA_privateuse.html" xr:uid="{00000000-0004-0000-0300-000000000000}"/>
    <hyperlink ref="B4" r:id="rId2" xr:uid="{00000000-0004-0000-03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BillOfMaterials</vt:lpstr>
      <vt:lpstr>Revisions</vt:lpstr>
      <vt:lpstr>Example</vt:lpstr>
      <vt:lpstr>©</vt:lpstr>
      <vt:lpstr>BillOfMaterials!Print_Area</vt:lpstr>
      <vt:lpstr>Example!Print_Area</vt:lpstr>
      <vt:lpstr>BillOfMaterials!Print_Titles</vt:lpstr>
      <vt:lpstr>Example!Print_Titles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 Template</dc:title>
  <dc:creator>www.vertex42.com</dc:creator>
  <dc:description>(c) 2012-2014 Vertex42 LLC. All Rights Reserved.</dc:description>
  <cp:lastModifiedBy>mario</cp:lastModifiedBy>
  <cp:lastPrinted>2014-04-09T15:54:39Z</cp:lastPrinted>
  <dcterms:created xsi:type="dcterms:W3CDTF">2007-12-24T15:22:31Z</dcterms:created>
  <dcterms:modified xsi:type="dcterms:W3CDTF">2020-04-19T13:31:57Z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1.1.0</vt:lpwstr>
  </property>
</Properties>
</file>