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unkerquegrandlittoral.sharepoint.com/sites/CUD_MissionNumerique/Documents partages/005_Dev_Eco/003_EVENEMENTIEL_WORKSHOP/2024_WIIND/Docu Lesieur/Dossier Lesieur janvier Q-R/"/>
    </mc:Choice>
  </mc:AlternateContent>
  <xr:revisionPtr revIDLastSave="3" documentId="8_{71C31659-0B38-462C-BDF3-8E851C7AA59A}" xr6:coauthVersionLast="47" xr6:coauthVersionMax="47" xr10:uidLastSave="{008E0C34-4122-4B45-8C14-BF84390C695E}"/>
  <bookViews>
    <workbookView xWindow="28680" yWindow="-120" windowWidth="29040" windowHeight="15720" xr2:uid="{00000000-000D-0000-FFFF-FFFF00000000}"/>
  </bookViews>
  <sheets>
    <sheet name="VARIABLES" sheetId="1" r:id="rId1"/>
    <sheet name="FIXES" sheetId="2" r:id="rId2"/>
  </sheets>
  <definedNames>
    <definedName name="_xlnm.Print_Titles" localSheetId="0">VARIABLES!$1:$2</definedName>
    <definedName name="_xlnm.Print_Area" localSheetId="1">FIXES!$A$1:$J$96</definedName>
    <definedName name="_xlnm.Print_Area" localSheetId="0">VARIABLES!$A$1:$N$75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/>
  <c r="S17" i="1"/>
  <c r="S18" i="1"/>
  <c r="L45" i="2"/>
  <c r="L46" i="2"/>
  <c r="L47" i="2"/>
  <c r="L49" i="2"/>
  <c r="L50" i="2"/>
  <c r="S10" i="1"/>
  <c r="S5" i="1"/>
  <c r="S6" i="1"/>
  <c r="S7" i="1"/>
  <c r="S8" i="1"/>
  <c r="S9" i="1"/>
  <c r="L31" i="2"/>
  <c r="L32" i="2"/>
  <c r="S44" i="1"/>
  <c r="S45" i="1"/>
  <c r="L88" i="2"/>
  <c r="L89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90" i="2"/>
  <c r="L91" i="2"/>
  <c r="L92" i="2"/>
  <c r="L93" i="2"/>
  <c r="L94" i="2"/>
  <c r="L95" i="2"/>
  <c r="L96" i="2"/>
  <c r="L71" i="2"/>
  <c r="S52" i="1"/>
  <c r="S51" i="1"/>
  <c r="S50" i="1"/>
  <c r="L52" i="2"/>
  <c r="L53" i="2"/>
  <c r="L14" i="2"/>
  <c r="L15" i="2"/>
  <c r="L16" i="2"/>
  <c r="L17" i="2"/>
  <c r="L12" i="2"/>
  <c r="L13" i="2"/>
  <c r="L26" i="2"/>
  <c r="L27" i="2"/>
  <c r="L9" i="2"/>
  <c r="L10" i="2"/>
  <c r="L11" i="2"/>
  <c r="L62" i="2"/>
  <c r="S74" i="1"/>
  <c r="S72" i="1"/>
  <c r="S73" i="1"/>
  <c r="S75" i="1"/>
  <c r="L25" i="2"/>
  <c r="S24" i="1"/>
  <c r="S25" i="1"/>
  <c r="S26" i="1"/>
  <c r="S27" i="1"/>
  <c r="S28" i="1"/>
  <c r="S29" i="1"/>
  <c r="S30" i="1"/>
  <c r="S13" i="1"/>
  <c r="S14" i="1"/>
  <c r="S15" i="1"/>
  <c r="S19" i="1"/>
  <c r="S20" i="1"/>
  <c r="S21" i="1"/>
  <c r="S22" i="1"/>
  <c r="S23" i="1"/>
  <c r="S31" i="1"/>
  <c r="S32" i="1"/>
  <c r="S34" i="1"/>
  <c r="S35" i="1"/>
  <c r="S36" i="1"/>
  <c r="S37" i="1"/>
  <c r="S38" i="1"/>
  <c r="S39" i="1"/>
  <c r="S40" i="1"/>
  <c r="S41" i="1"/>
  <c r="S42" i="1"/>
  <c r="S43" i="1"/>
  <c r="S46" i="1"/>
  <c r="S47" i="1"/>
  <c r="S48" i="1"/>
  <c r="S49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4" i="1"/>
  <c r="S11" i="1"/>
  <c r="S12" i="1"/>
  <c r="L4" i="2"/>
  <c r="L5" i="2"/>
  <c r="L6" i="2"/>
  <c r="L7" i="2"/>
  <c r="L8" i="2"/>
  <c r="L18" i="2"/>
  <c r="L19" i="2"/>
  <c r="L20" i="2"/>
  <c r="L21" i="2"/>
  <c r="L22" i="2"/>
  <c r="L23" i="2"/>
  <c r="L24" i="2"/>
  <c r="L28" i="2"/>
  <c r="L29" i="2"/>
  <c r="L30" i="2"/>
  <c r="L33" i="2"/>
  <c r="L34" i="2"/>
  <c r="L35" i="2"/>
  <c r="L36" i="2"/>
  <c r="L37" i="2"/>
  <c r="L38" i="2"/>
  <c r="L39" i="2"/>
  <c r="L40" i="2"/>
  <c r="L41" i="2"/>
  <c r="L42" i="2"/>
  <c r="L43" i="2"/>
  <c r="L51" i="2"/>
  <c r="L54" i="2"/>
  <c r="L55" i="2"/>
  <c r="L56" i="2"/>
  <c r="L57" i="2"/>
  <c r="L58" i="2"/>
  <c r="L59" i="2"/>
  <c r="L60" i="2"/>
  <c r="L61" i="2"/>
  <c r="L63" i="2"/>
  <c r="L64" i="2"/>
  <c r="L65" i="2"/>
  <c r="L66" i="2"/>
  <c r="L67" i="2"/>
  <c r="L68" i="2"/>
  <c r="L69" i="2"/>
  <c r="L70" i="2"/>
  <c r="L3" i="2"/>
  <c r="S3" i="1"/>
  <c r="T16" i="1" l="1"/>
  <c r="M45" i="2"/>
  <c r="T17" i="1"/>
  <c r="T18" i="1"/>
  <c r="T5" i="1"/>
  <c r="T10" i="1"/>
  <c r="M49" i="2"/>
  <c r="M46" i="2"/>
  <c r="M50" i="2"/>
  <c r="J50" i="2" s="1" a="1"/>
  <c r="J50" i="2" s="1"/>
  <c r="M47" i="2"/>
  <c r="M31" i="2"/>
  <c r="T8" i="1"/>
  <c r="T6" i="1"/>
  <c r="T9" i="1"/>
  <c r="T7" i="1"/>
  <c r="T45" i="1"/>
  <c r="M88" i="2"/>
  <c r="M32" i="2"/>
  <c r="M89" i="2"/>
  <c r="T44" i="1"/>
  <c r="M72" i="2"/>
  <c r="M74" i="2"/>
  <c r="T51" i="1"/>
  <c r="T50" i="1"/>
  <c r="M86" i="2"/>
  <c r="M92" i="2"/>
  <c r="M87" i="2"/>
  <c r="M83" i="2"/>
  <c r="M79" i="2"/>
  <c r="M75" i="2"/>
  <c r="M71" i="2"/>
  <c r="M94" i="2"/>
  <c r="M90" i="2"/>
  <c r="M85" i="2"/>
  <c r="M81" i="2"/>
  <c r="M77" i="2"/>
  <c r="M73" i="2"/>
  <c r="M78" i="2"/>
  <c r="M95" i="2"/>
  <c r="M91" i="2"/>
  <c r="M82" i="2"/>
  <c r="M93" i="2"/>
  <c r="M84" i="2"/>
  <c r="M80" i="2"/>
  <c r="M76" i="2"/>
  <c r="M96" i="2"/>
  <c r="M53" i="2"/>
  <c r="T52" i="1"/>
  <c r="M52" i="2"/>
  <c r="T74" i="1"/>
  <c r="T72" i="1"/>
  <c r="M12" i="2"/>
  <c r="M14" i="2"/>
  <c r="M17" i="2"/>
  <c r="M15" i="2"/>
  <c r="M16" i="2"/>
  <c r="M13" i="2"/>
  <c r="M26" i="2"/>
  <c r="M27" i="2"/>
  <c r="M9" i="2"/>
  <c r="M10" i="2"/>
  <c r="M11" i="2"/>
  <c r="M62" i="2"/>
  <c r="T73" i="1"/>
  <c r="T3" i="1"/>
  <c r="Q3" i="1" s="1" a="1"/>
  <c r="Q3" i="1" s="1"/>
  <c r="T75" i="1"/>
  <c r="T24" i="1"/>
  <c r="M25" i="2"/>
  <c r="T29" i="1"/>
  <c r="T27" i="1"/>
  <c r="T25" i="1"/>
  <c r="T30" i="1"/>
  <c r="T28" i="1"/>
  <c r="T26" i="1"/>
  <c r="T12" i="1"/>
  <c r="T68" i="1"/>
  <c r="T64" i="1"/>
  <c r="T60" i="1"/>
  <c r="T56" i="1"/>
  <c r="T46" i="1"/>
  <c r="T40" i="1"/>
  <c r="T36" i="1"/>
  <c r="T32" i="1"/>
  <c r="T20" i="1"/>
  <c r="T15" i="1"/>
  <c r="T11" i="1"/>
  <c r="T67" i="1"/>
  <c r="T63" i="1"/>
  <c r="T59" i="1"/>
  <c r="T55" i="1"/>
  <c r="T49" i="1"/>
  <c r="T43" i="1"/>
  <c r="T39" i="1"/>
  <c r="T35" i="1"/>
  <c r="T31" i="1"/>
  <c r="T23" i="1"/>
  <c r="T19" i="1"/>
  <c r="T14" i="1"/>
  <c r="T66" i="1"/>
  <c r="T62" i="1"/>
  <c r="T58" i="1"/>
  <c r="T54" i="1"/>
  <c r="T48" i="1"/>
  <c r="T42" i="1"/>
  <c r="T38" i="1"/>
  <c r="T34" i="1"/>
  <c r="T22" i="1"/>
  <c r="T13" i="1"/>
  <c r="T4" i="1"/>
  <c r="T69" i="1"/>
  <c r="T65" i="1"/>
  <c r="T61" i="1"/>
  <c r="T57" i="1"/>
  <c r="T53" i="1"/>
  <c r="T47" i="1"/>
  <c r="T41" i="1"/>
  <c r="T37" i="1"/>
  <c r="T21" i="1"/>
  <c r="M4" i="2"/>
  <c r="M3" i="2"/>
  <c r="J3" i="2" s="1" a="1"/>
  <c r="J3" i="2" s="1"/>
  <c r="M67" i="2"/>
  <c r="M59" i="2"/>
  <c r="M43" i="2"/>
  <c r="M35" i="2"/>
  <c r="M29" i="2"/>
  <c r="M19" i="2"/>
  <c r="M66" i="2"/>
  <c r="M58" i="2"/>
  <c r="M42" i="2"/>
  <c r="M34" i="2"/>
  <c r="M28" i="2"/>
  <c r="M18" i="2"/>
  <c r="M65" i="2"/>
  <c r="M57" i="2"/>
  <c r="M41" i="2"/>
  <c r="M33" i="2"/>
  <c r="M64" i="2"/>
  <c r="M56" i="2"/>
  <c r="M40" i="2"/>
  <c r="M24" i="2"/>
  <c r="M8" i="2"/>
  <c r="M63" i="2"/>
  <c r="M55" i="2"/>
  <c r="M39" i="2"/>
  <c r="M23" i="2"/>
  <c r="M7" i="2"/>
  <c r="M70" i="2"/>
  <c r="M54" i="2"/>
  <c r="M38" i="2"/>
  <c r="M22" i="2"/>
  <c r="M6" i="2"/>
  <c r="M69" i="2"/>
  <c r="M61" i="2"/>
  <c r="M51" i="2"/>
  <c r="M37" i="2"/>
  <c r="M21" i="2"/>
  <c r="M5" i="2"/>
  <c r="M68" i="2"/>
  <c r="M60" i="2"/>
  <c r="M36" i="2"/>
  <c r="M30" i="2"/>
  <c r="M20" i="2"/>
  <c r="Q17" i="1" l="1" a="1"/>
  <c r="Q17" i="1" s="1"/>
  <c r="Q46" i="1" a="1"/>
  <c r="Q46" i="1" s="1"/>
  <c r="Q18" i="1" a="1"/>
  <c r="Q18" i="1" s="1"/>
  <c r="Q9" i="1" a="1"/>
  <c r="Q9" i="1" s="1"/>
  <c r="Q6" i="1" a="1"/>
  <c r="Q6" i="1" s="1"/>
  <c r="Q16" i="1" a="1"/>
  <c r="Q16" i="1" s="1"/>
  <c r="J32" i="2" a="1"/>
  <c r="J32" i="2" s="1"/>
  <c r="Q7" i="1" a="1"/>
  <c r="Q7" i="1" s="1"/>
  <c r="Q10" i="1" a="1"/>
  <c r="Q10" i="1" s="1"/>
  <c r="Q5" i="1" a="1"/>
  <c r="Q5" i="1" s="1"/>
  <c r="J26" i="2" a="1"/>
  <c r="J26" i="2" s="1"/>
  <c r="J31" i="2" a="1"/>
  <c r="J31" i="2" s="1"/>
  <c r="Q28" i="1" a="1"/>
  <c r="Q28" i="1" s="1"/>
  <c r="Q45" i="1" a="1"/>
  <c r="Q45" i="1" s="1"/>
  <c r="Q8" i="1" a="1"/>
  <c r="Q8" i="1" s="1"/>
  <c r="Q25" i="1" a="1"/>
  <c r="Q25" i="1" s="1"/>
  <c r="Q52" i="1" a="1"/>
  <c r="Q52" i="1" s="1"/>
  <c r="Q44" i="1" a="1"/>
  <c r="Q44" i="1" s="1"/>
  <c r="Q50" i="1" a="1"/>
  <c r="Q50" i="1" s="1"/>
  <c r="Q31" i="1" a="1"/>
  <c r="Q31" i="1" s="1"/>
  <c r="Q4" i="1" a="1"/>
  <c r="Q4" i="1" s="1"/>
  <c r="J16" i="2" a="1"/>
  <c r="J16" i="2" s="1"/>
  <c r="Q21" i="1" a="1"/>
  <c r="Q21" i="1" s="1"/>
  <c r="Q13" i="1" a="1"/>
  <c r="Q13" i="1" s="1"/>
  <c r="Q37" i="1" a="1"/>
  <c r="Q37" i="1" s="1"/>
  <c r="Q51" i="1" a="1"/>
  <c r="Q51" i="1" s="1"/>
  <c r="Q41" i="1" a="1"/>
  <c r="Q41" i="1" s="1"/>
  <c r="Q33" i="1" a="1"/>
  <c r="Q33" i="1" s="1"/>
  <c r="Q53" i="1" a="1"/>
  <c r="Q53" i="1" s="1"/>
  <c r="J27" i="2" a="1"/>
  <c r="J27" i="2" s="1"/>
  <c r="J94" i="2" a="1"/>
  <c r="J94" i="2" s="1"/>
  <c r="J10" i="2" a="1"/>
  <c r="J10" i="2" s="1"/>
  <c r="J15" i="2" a="1"/>
  <c r="J15" i="2" s="1"/>
  <c r="J52" i="2" a="1"/>
  <c r="J52" i="2" s="1"/>
  <c r="Q69" i="1" a="1"/>
  <c r="Q69" i="1" s="1"/>
  <c r="Q57" i="1" a="1"/>
  <c r="Q57" i="1" s="1"/>
  <c r="Q65" i="1" a="1"/>
  <c r="Q65" i="1" s="1"/>
  <c r="Q73" i="1" a="1"/>
  <c r="Q73" i="1" s="1"/>
  <c r="J20" i="2" a="1"/>
  <c r="J20" i="2" s="1"/>
  <c r="J5" i="2" a="1"/>
  <c r="J5" i="2" s="1"/>
  <c r="Q30" i="1" a="1"/>
  <c r="Q30" i="1" s="1"/>
  <c r="Q72" i="1" a="1"/>
  <c r="Q72" i="1" s="1"/>
  <c r="Q74" i="1" a="1"/>
  <c r="Q74" i="1" s="1"/>
  <c r="J14" i="2" a="1"/>
  <c r="J14" i="2" s="1"/>
  <c r="J12" i="2" a="1"/>
  <c r="J12" i="2" s="1"/>
  <c r="J17" i="2" a="1"/>
  <c r="J17" i="2" s="1"/>
  <c r="J13" i="2" a="1"/>
  <c r="J13" i="2" s="1"/>
  <c r="J11" i="2" a="1"/>
  <c r="J11" i="2" s="1"/>
  <c r="J36" i="2" a="1"/>
  <c r="J36" i="2" s="1"/>
  <c r="J30" i="2" a="1"/>
  <c r="J30" i="2" s="1"/>
  <c r="J9" i="2" a="1"/>
  <c r="J9" i="2" s="1"/>
  <c r="Q75" i="1" a="1"/>
  <c r="Q75" i="1" s="1"/>
  <c r="Q19" i="1" a="1"/>
  <c r="Q19" i="1" s="1"/>
  <c r="Q43" i="1" a="1"/>
  <c r="Q43" i="1" s="1"/>
  <c r="Q49" i="1" a="1"/>
  <c r="Q49" i="1" s="1"/>
  <c r="Q11" i="1" a="1"/>
  <c r="Q11" i="1" s="1"/>
  <c r="Q15" i="1" a="1"/>
  <c r="Q15" i="1" s="1"/>
  <c r="Q56" i="1" a="1"/>
  <c r="Q56" i="1" s="1"/>
  <c r="Q24" i="1" a="1"/>
  <c r="Q24" i="1" s="1"/>
  <c r="J25" i="2" a="1"/>
  <c r="J25" i="2" s="1"/>
  <c r="J7" i="2" a="1"/>
  <c r="J7" i="2" s="1"/>
  <c r="J40" i="2" a="1"/>
  <c r="J40" i="2" s="1"/>
  <c r="J33" i="2" a="1"/>
  <c r="J33" i="2" s="1"/>
  <c r="Q63" i="1" a="1"/>
  <c r="Q63" i="1" s="1"/>
  <c r="Q26" i="1" a="1"/>
  <c r="Q26" i="1" s="1"/>
  <c r="Q39" i="1" a="1"/>
  <c r="Q39" i="1" s="1"/>
  <c r="Q27" i="1" a="1"/>
  <c r="Q27" i="1" s="1"/>
  <c r="Q36" i="1" a="1"/>
  <c r="Q36" i="1" s="1"/>
  <c r="Q68" i="1" a="1"/>
  <c r="Q68" i="1" s="1"/>
  <c r="Q29" i="1" a="1"/>
  <c r="Q29" i="1" s="1"/>
  <c r="Q61" i="1" a="1"/>
  <c r="Q61" i="1" s="1"/>
  <c r="Q66" i="1" a="1"/>
  <c r="Q66" i="1" s="1"/>
  <c r="Q42" i="1" a="1"/>
  <c r="Q42" i="1" s="1"/>
  <c r="Q14" i="1" a="1"/>
  <c r="Q14" i="1" s="1"/>
  <c r="Q20" i="1" a="1"/>
  <c r="Q20" i="1" s="1"/>
  <c r="Q34" i="1" a="1"/>
  <c r="Q34" i="1" s="1"/>
  <c r="Q47" i="1" a="1"/>
  <c r="Q47" i="1" s="1"/>
  <c r="Q48" i="1" a="1"/>
  <c r="Q48" i="1" s="1"/>
  <c r="Q23" i="1" a="1"/>
  <c r="Q23" i="1" s="1"/>
  <c r="Q55" i="1" a="1"/>
  <c r="Q55" i="1" s="1"/>
  <c r="Q60" i="1" a="1"/>
  <c r="Q60" i="1" s="1"/>
  <c r="Q38" i="1" a="1"/>
  <c r="Q38" i="1" s="1"/>
  <c r="Q22" i="1" a="1"/>
  <c r="Q22" i="1" s="1"/>
  <c r="Q54" i="1" a="1"/>
  <c r="Q54" i="1" s="1"/>
  <c r="Q59" i="1" a="1"/>
  <c r="Q59" i="1" s="1"/>
  <c r="Q32" i="1" a="1"/>
  <c r="Q32" i="1" s="1"/>
  <c r="Q64" i="1" a="1"/>
  <c r="Q64" i="1" s="1"/>
  <c r="Q58" i="1" a="1"/>
  <c r="Q58" i="1" s="1"/>
  <c r="Q62" i="1" a="1"/>
  <c r="Q62" i="1" s="1"/>
  <c r="Q35" i="1" a="1"/>
  <c r="Q35" i="1" s="1"/>
  <c r="Q67" i="1" a="1"/>
  <c r="Q67" i="1" s="1"/>
  <c r="Q40" i="1" a="1"/>
  <c r="Q40" i="1" s="1"/>
  <c r="Q12" i="1" a="1"/>
  <c r="Q12" i="1" s="1"/>
  <c r="J6" i="2" a="1"/>
  <c r="J6" i="2" s="1"/>
  <c r="J39" i="2" a="1"/>
  <c r="J39" i="2" s="1"/>
  <c r="J37" i="2" a="1"/>
  <c r="J37" i="2" s="1"/>
  <c r="J42" i="2" a="1"/>
  <c r="J42" i="2" s="1"/>
  <c r="J23" i="2" a="1"/>
  <c r="J23" i="2" s="1"/>
  <c r="J29" i="2" a="1"/>
  <c r="J29" i="2" s="1"/>
  <c r="J34" i="2" a="1"/>
  <c r="J34" i="2" s="1"/>
  <c r="J19" i="2" a="1"/>
  <c r="J19" i="2" s="1"/>
  <c r="J41" i="2" a="1"/>
  <c r="J41" i="2" s="1"/>
  <c r="J35" i="2" a="1"/>
  <c r="J35" i="2" s="1"/>
  <c r="J22" i="2" a="1"/>
  <c r="J22" i="2" s="1"/>
  <c r="J64" i="2" a="1"/>
  <c r="J64" i="2" s="1"/>
  <c r="J43" i="2" a="1"/>
  <c r="J43" i="2" s="1"/>
  <c r="J21" i="2" a="1"/>
  <c r="J21" i="2" s="1"/>
  <c r="J8" i="2" a="1"/>
  <c r="J8" i="2" s="1"/>
  <c r="J18" i="2" a="1"/>
  <c r="J18" i="2" s="1"/>
  <c r="J38" i="2" a="1"/>
  <c r="J38" i="2" s="1"/>
  <c r="J24" i="2" a="1"/>
  <c r="J24" i="2" s="1"/>
  <c r="J57" i="2" a="1"/>
  <c r="J57" i="2" s="1"/>
  <c r="J28" i="2" a="1"/>
  <c r="J28" i="2" s="1"/>
  <c r="J4" i="2" a="1"/>
  <c r="J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<sst xmlns="http://schemas.openxmlformats.org/spreadsheetml/2006/main" count="1266" uniqueCount="337">
  <si>
    <t>STANDARDS REGLAGES GE (VARIABLES)</t>
  </si>
  <si>
    <t>Date: 05/04/2023</t>
  </si>
  <si>
    <t>MACHINE</t>
  </si>
  <si>
    <t>REP</t>
  </si>
  <si>
    <t>Type</t>
  </si>
  <si>
    <t>DESIGNATION</t>
  </si>
  <si>
    <t>PHOTO</t>
  </si>
  <si>
    <t>SOUS-REP</t>
  </si>
  <si>
    <t>27 G</t>
  </si>
  <si>
    <t>18 G</t>
  </si>
  <si>
    <t>CONFORMITE</t>
  </si>
  <si>
    <t>DEMELEUR</t>
  </si>
  <si>
    <t>-</t>
  </si>
  <si>
    <t>RÉGLAGE GABARIT</t>
  </si>
  <si>
    <t>0055</t>
  </si>
  <si>
    <t>0047</t>
  </si>
  <si>
    <t>C</t>
  </si>
  <si>
    <t>NC</t>
  </si>
  <si>
    <t>BOUCHON CTC</t>
  </si>
  <si>
    <t>BOUCHON HCEV</t>
  </si>
  <si>
    <t>BOUCHON BERRY</t>
  </si>
  <si>
    <t>BOL A BOUCHONS</t>
  </si>
  <si>
    <t>GOULOTTE SORTIE BOUCHON</t>
  </si>
  <si>
    <t>AC01</t>
  </si>
  <si>
    <t>AC02</t>
  </si>
  <si>
    <t>AC03</t>
  </si>
  <si>
    <t>BOUCHEUSE</t>
  </si>
  <si>
    <t>GUIDE BOUCHON</t>
  </si>
  <si>
    <t>DEMI-ETOILES</t>
  </si>
  <si>
    <t>ISIO 1L</t>
  </si>
  <si>
    <t>OPT
CAVE/CTC</t>
  </si>
  <si>
    <t>ISIO 1,2L</t>
  </si>
  <si>
    <t>CHECKMAT</t>
  </si>
  <si>
    <t>BOUCHON 1</t>
  </si>
  <si>
    <t>TRIGGER HAUT</t>
  </si>
  <si>
    <t>25 cm</t>
  </si>
  <si>
    <t>24,5 cm</t>
  </si>
  <si>
    <t>27,5 cm</t>
  </si>
  <si>
    <t>CONVOYEURS BOUTEILLES</t>
  </si>
  <si>
    <t>SELECTION PROGRAMME</t>
  </si>
  <si>
    <t>ISIO(jaune/rouge/vert/cristal)</t>
  </si>
  <si>
    <t>REGLAGE CELLULE DETECTION BOUTEILLE</t>
  </si>
  <si>
    <t>BUTEE BASSE</t>
  </si>
  <si>
    <t>BUTEE HAUTE</t>
  </si>
  <si>
    <t>ETIQUETEUSE</t>
  </si>
  <si>
    <t>SELLETTES</t>
  </si>
  <si>
    <t>VALIDER HAUTEUR CARROUSSEL AU PUPITRE</t>
  </si>
  <si>
    <r>
      <t>155/</t>
    </r>
    <r>
      <rPr>
        <b/>
        <sz val="16"/>
        <color rgb="FFFF0000"/>
        <rFont val="Calibri"/>
        <family val="2"/>
        <scheme val="minor"/>
      </rPr>
      <t>163</t>
    </r>
  </si>
  <si>
    <t>LASER VIDÉOJET  HAUTEUR</t>
  </si>
  <si>
    <t>LASER VIDÉOJET PROFONDEUR</t>
  </si>
  <si>
    <r>
      <t>052</t>
    </r>
    <r>
      <rPr>
        <sz val="14"/>
        <color rgb="FFFF0000"/>
        <rFont val="Calibri"/>
        <family val="2"/>
        <scheme val="minor"/>
      </rPr>
      <t>5</t>
    </r>
  </si>
  <si>
    <r>
      <rPr>
        <sz val="14"/>
        <color rgb="FF000000"/>
        <rFont val="Calibri"/>
        <family val="2"/>
      </rPr>
      <t>052</t>
    </r>
    <r>
      <rPr>
        <sz val="14"/>
        <color rgb="FFFF0000"/>
        <rFont val="Calibri"/>
        <family val="2"/>
      </rPr>
      <t>5</t>
    </r>
  </si>
  <si>
    <t>CAMERA SORTIE ETIQUETEUSE 1</t>
  </si>
  <si>
    <t>00000</t>
  </si>
  <si>
    <t>00120</t>
  </si>
  <si>
    <t>CAMERA SORTIE ETIQUETEUSE 2</t>
  </si>
  <si>
    <t>OPT</t>
  </si>
  <si>
    <r>
      <t xml:space="preserve">MODULE ADHESIF N°3 </t>
    </r>
    <r>
      <rPr>
        <sz val="12"/>
        <color rgb="FFFF0000"/>
        <rFont val="Calibri"/>
        <family val="2"/>
        <scheme val="minor"/>
      </rPr>
      <t>(à régler avant X et Y lors d'un changement de format)</t>
    </r>
  </si>
  <si>
    <t>Z</t>
  </si>
  <si>
    <r>
      <t>0001</t>
    </r>
    <r>
      <rPr>
        <sz val="14"/>
        <color rgb="FFFF0000"/>
        <rFont val="Calibri"/>
        <family val="2"/>
        <scheme val="minor"/>
      </rPr>
      <t>0</t>
    </r>
  </si>
  <si>
    <r>
      <t>0003</t>
    </r>
    <r>
      <rPr>
        <sz val="14"/>
        <color rgb="FFFF0000"/>
        <rFont val="Calibri"/>
        <family val="2"/>
        <scheme val="minor"/>
      </rPr>
      <t>9</t>
    </r>
  </si>
  <si>
    <t>MODULE  ADHESIF N°3 (règle)</t>
  </si>
  <si>
    <t>X</t>
  </si>
  <si>
    <t>32,2 cm</t>
  </si>
  <si>
    <t>30 cm</t>
  </si>
  <si>
    <r>
      <t xml:space="preserve">MODULE  ADHESIF N°3 </t>
    </r>
    <r>
      <rPr>
        <b/>
        <i/>
        <sz val="12"/>
        <color rgb="FF000000"/>
        <rFont val="Calibri"/>
        <family val="2"/>
        <scheme val="minor"/>
      </rPr>
      <t>(Tolérance à ± 00010)</t>
    </r>
  </si>
  <si>
    <t>Y</t>
  </si>
  <si>
    <r>
      <rPr>
        <sz val="14"/>
        <color rgb="FF000000"/>
        <rFont val="Calibri"/>
        <family val="2"/>
      </rPr>
      <t>9996</t>
    </r>
    <r>
      <rPr>
        <sz val="14"/>
        <color rgb="FFFF0000"/>
        <rFont val="Calibri"/>
        <family val="2"/>
      </rPr>
      <t>4</t>
    </r>
  </si>
  <si>
    <r>
      <t>0034</t>
    </r>
    <r>
      <rPr>
        <sz val="14"/>
        <color rgb="FFFF0000"/>
        <rFont val="Calibri"/>
        <family val="2"/>
        <scheme val="minor"/>
      </rPr>
      <t>0</t>
    </r>
  </si>
  <si>
    <r>
      <t>MODULE  ADHESIF N°4</t>
    </r>
    <r>
      <rPr>
        <sz val="12"/>
        <color rgb="FFFF0000"/>
        <rFont val="Calibri"/>
        <family val="2"/>
        <scheme val="minor"/>
      </rPr>
      <t xml:space="preserve"> (à régler avant X et Y lors d'un changement de format)</t>
    </r>
  </si>
  <si>
    <r>
      <t>0001</t>
    </r>
    <r>
      <rPr>
        <sz val="14"/>
        <color rgb="FFFF0000"/>
        <rFont val="Calibri"/>
        <family val="2"/>
        <scheme val="minor"/>
      </rPr>
      <t>6</t>
    </r>
  </si>
  <si>
    <r>
      <t>0004</t>
    </r>
    <r>
      <rPr>
        <sz val="14"/>
        <color rgb="FFFF0000"/>
        <rFont val="Calibri"/>
        <family val="2"/>
        <scheme val="minor"/>
      </rPr>
      <t>0</t>
    </r>
  </si>
  <si>
    <t>MODULE  ADHESIF N°4  (règle)</t>
  </si>
  <si>
    <t>32,6 cm</t>
  </si>
  <si>
    <r>
      <t xml:space="preserve">MODULE  ADHESIF N°4 </t>
    </r>
    <r>
      <rPr>
        <b/>
        <i/>
        <sz val="12"/>
        <color rgb="FF000000"/>
        <rFont val="Calibri"/>
        <family val="2"/>
        <scheme val="minor"/>
      </rPr>
      <t>(Tolérance à ± 00010)</t>
    </r>
  </si>
  <si>
    <r>
      <t>9995</t>
    </r>
    <r>
      <rPr>
        <sz val="14"/>
        <color rgb="FFFF0000"/>
        <rFont val="Calibri"/>
        <family val="2"/>
        <scheme val="minor"/>
      </rPr>
      <t>9</t>
    </r>
  </si>
  <si>
    <r>
      <t>0026</t>
    </r>
    <r>
      <rPr>
        <sz val="14"/>
        <color rgb="FFFF0000"/>
        <rFont val="Calibri"/>
        <family val="2"/>
        <scheme val="minor"/>
      </rPr>
      <t>3</t>
    </r>
  </si>
  <si>
    <t>ISIO 1Lx15</t>
  </si>
  <si>
    <t>ISIO 1Lx10</t>
  </si>
  <si>
    <t>ISIO 1,2Lx15</t>
  </si>
  <si>
    <t xml:space="preserve">OPTIM 1Lx15 CTC </t>
  </si>
  <si>
    <t>OPTIM 1Lx15 CAVE</t>
  </si>
  <si>
    <t>OPTIM 1Lx10</t>
  </si>
  <si>
    <t>ENCAISSEUSE</t>
  </si>
  <si>
    <t>PANIER ENCAISSAGE N°</t>
  </si>
  <si>
    <t>PROGRAMME A SELECTIONNER</t>
  </si>
  <si>
    <t>Format 1</t>
  </si>
  <si>
    <t>Format 7</t>
  </si>
  <si>
    <t>Format 2</t>
  </si>
  <si>
    <t>Format 5</t>
  </si>
  <si>
    <t>Format 6</t>
  </si>
  <si>
    <t>Format 3</t>
  </si>
  <si>
    <t>B</t>
  </si>
  <si>
    <t>TAMPON DE BOUTEILLES HAUTEUR ( B )</t>
  </si>
  <si>
    <r>
      <t>9850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</si>
  <si>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9806</t>
    </r>
    <r>
      <rPr>
        <sz val="14"/>
        <color rgb="FFFF0000"/>
        <rFont val="Calibri"/>
        <family val="2"/>
      </rPr>
      <t>0</t>
    </r>
  </si>
  <si>
    <t>TYPE</t>
  </si>
  <si>
    <t>DÉSIGNATION</t>
  </si>
  <si>
    <t>OPTIM 1Lx10 CAVE</t>
  </si>
  <si>
    <t>FORMEUSE</t>
  </si>
  <si>
    <t>SÉLECTION PROGRAMME SUR TERMINAL OPÉRATEUR</t>
  </si>
  <si>
    <t>ECARTEMENT DES FLASQUES MAGASIN DÉCOUPES</t>
  </si>
  <si>
    <r>
      <rPr>
        <sz val="14"/>
        <color rgb="FF000000"/>
        <rFont val="Calibri"/>
        <family val="2"/>
      </rPr>
      <t>0056</t>
    </r>
    <r>
      <rPr>
        <sz val="14"/>
        <color rgb="FFFF0000"/>
        <rFont val="Calibri"/>
        <family val="2"/>
      </rPr>
      <t>0</t>
    </r>
  </si>
  <si>
    <t>00270</t>
  </si>
  <si>
    <r>
      <t>052</t>
    </r>
    <r>
      <rPr>
        <sz val="14"/>
        <color rgb="FFFF0000"/>
        <rFont val="Calibri"/>
        <family val="2"/>
        <scheme val="minor"/>
      </rPr>
      <t>8</t>
    </r>
  </si>
  <si>
    <t>00733</t>
  </si>
  <si>
    <r>
      <t>0143</t>
    </r>
    <r>
      <rPr>
        <sz val="14"/>
        <color rgb="FFFF0000"/>
        <rFont val="Calibri"/>
        <family val="2"/>
        <scheme val="minor"/>
      </rPr>
      <t>4</t>
    </r>
  </si>
  <si>
    <t>ROBINETS DE VENTOUSE D EXTRACTION</t>
  </si>
  <si>
    <t>F</t>
  </si>
  <si>
    <t>OUVERT</t>
  </si>
  <si>
    <t>FERMÉ</t>
  </si>
  <si>
    <t>ROBINETS VENTOUSES SUR BRAS DE FORMAGE</t>
  </si>
  <si>
    <t>A</t>
  </si>
  <si>
    <t>POSITIONNEMENT DU VÉRIN DE PLIAGE RABAT VERTICAL ARRIÈRE</t>
  </si>
  <si>
    <t>28,5 cm</t>
  </si>
  <si>
    <t>28 cm</t>
  </si>
  <si>
    <t>32 cm</t>
  </si>
  <si>
    <t>HAUTEUR DU GUIDE SUPÉRIEUR CAISSE OUVERTE +HAUTEUR DES SYSTÈMES COLLE ET PLIAGE RABATS</t>
  </si>
  <si>
    <r>
      <rPr>
        <sz val="14"/>
        <color rgb="FF000000"/>
        <rFont val="Calibri"/>
        <family val="2"/>
      </rPr>
      <t>0052</t>
    </r>
    <r>
      <rPr>
        <sz val="14"/>
        <color rgb="FFFF0000"/>
        <rFont val="Calibri"/>
        <family val="2"/>
      </rPr>
      <t>5</t>
    </r>
  </si>
  <si>
    <r>
      <t>0020</t>
    </r>
    <r>
      <rPr>
        <sz val="14"/>
        <color rgb="FFFF0000"/>
        <rFont val="Calibri"/>
        <family val="2"/>
        <scheme val="minor"/>
      </rPr>
      <t>5</t>
    </r>
  </si>
  <si>
    <r>
      <rPr>
        <b/>
        <sz val="14"/>
        <color rgb="FF2312FA"/>
        <rFont val="Calibri"/>
        <family val="2"/>
      </rPr>
      <t>0052</t>
    </r>
    <r>
      <rPr>
        <b/>
        <sz val="14"/>
        <color rgb="FFFF0000"/>
        <rFont val="Calibri"/>
        <family val="2"/>
      </rPr>
      <t>5</t>
    </r>
  </si>
  <si>
    <r>
      <t>0018</t>
    </r>
    <r>
      <rPr>
        <b/>
        <sz val="14"/>
        <color rgb="FFFF0000"/>
        <rFont val="Calibri"/>
        <family val="2"/>
        <scheme val="minor"/>
      </rPr>
      <t>7</t>
    </r>
  </si>
  <si>
    <t>BUTÉE EN SORTIE CAISSE FORMÉE</t>
  </si>
  <si>
    <t>50 cm</t>
  </si>
  <si>
    <t>48 cm</t>
  </si>
  <si>
    <t>45,5 cm</t>
  </si>
  <si>
    <t>TOLE DE CHUTE EN SORTIE CAISSE FORMEE ARRIERE</t>
  </si>
  <si>
    <t>ROND DE CHUTE EN SORTIE CAISSE FORMEE</t>
  </si>
  <si>
    <t>17 cm</t>
  </si>
  <si>
    <t>9 cm</t>
  </si>
  <si>
    <t>14 cm</t>
  </si>
  <si>
    <t>POSITIONNEMENT DU VÉRIN TRANSFERT CAISSE</t>
  </si>
  <si>
    <t>45 cm</t>
  </si>
  <si>
    <t>38,2 cm</t>
  </si>
  <si>
    <t>36,2 cm</t>
  </si>
  <si>
    <t>GUIDE SUPÉRIEUR DÉCOUPES MAGASIN</t>
  </si>
  <si>
    <t>47 cm</t>
  </si>
  <si>
    <t>39,5 cm</t>
  </si>
  <si>
    <t>40 cm</t>
  </si>
  <si>
    <t>PLATEAU PRESSEUR (OUTILLAGE)</t>
  </si>
  <si>
    <t>1/1</t>
  </si>
  <si>
    <t>1/4</t>
  </si>
  <si>
    <r>
      <t xml:space="preserve">1Lx10
ISIO /
</t>
    </r>
    <r>
      <rPr>
        <b/>
        <sz val="16"/>
        <color rgb="FFFF0000"/>
        <rFont val="Calibri"/>
        <family val="2"/>
        <scheme val="minor"/>
      </rPr>
      <t>OPTIM</t>
    </r>
  </si>
  <si>
    <t>CONVOYEURS CARTONS</t>
  </si>
  <si>
    <t xml:space="preserve">ECARTEMENT DES GUIDES </t>
  </si>
  <si>
    <t>ENCOLLEUSE</t>
  </si>
  <si>
    <t>SÉLECTION PROGRAMME</t>
  </si>
  <si>
    <t>1</t>
  </si>
  <si>
    <t>6</t>
  </si>
  <si>
    <t>ÉCARTEMENT DES GUIDES
 LATÉRAUX INFÉRIEURS</t>
  </si>
  <si>
    <r>
      <rPr>
        <sz val="14"/>
        <color rgb="FF000000"/>
        <rFont val="Calibri"/>
        <family val="2"/>
      </rPr>
      <t>0082</t>
    </r>
    <r>
      <rPr>
        <sz val="14"/>
        <color rgb="FFFF0000"/>
        <rFont val="Calibri"/>
        <family val="2"/>
      </rPr>
      <t>1</t>
    </r>
  </si>
  <si>
    <r>
      <t>0036</t>
    </r>
    <r>
      <rPr>
        <sz val="14"/>
        <color rgb="FFFF0000"/>
        <rFont val="Calibri"/>
        <family val="2"/>
        <scheme val="minor"/>
      </rPr>
      <t>0</t>
    </r>
  </si>
  <si>
    <r>
      <t>0082</t>
    </r>
    <r>
      <rPr>
        <sz val="14"/>
        <color rgb="FFFF0000"/>
        <rFont val="Calibri"/>
        <family val="2"/>
        <scheme val="minor"/>
      </rPr>
      <t>1</t>
    </r>
  </si>
  <si>
    <r>
      <t>0086</t>
    </r>
    <r>
      <rPr>
        <b/>
        <sz val="14"/>
        <color rgb="FFFF0000"/>
        <rFont val="Calibri"/>
        <family val="2"/>
        <scheme val="minor"/>
      </rPr>
      <t>9</t>
    </r>
  </si>
  <si>
    <t>DESSERER LA MANETTE</t>
  </si>
  <si>
    <t>HAUTEUR DE LA POTENCE SUPPORT PISTOLET ET GUIDE  SUPÉRIEUR</t>
  </si>
  <si>
    <r>
      <rPr>
        <sz val="14"/>
        <color rgb="FF000000"/>
        <rFont val="Calibri"/>
        <family val="2"/>
      </rPr>
      <t>0691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</si>
  <si>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0687</t>
    </r>
    <r>
      <rPr>
        <sz val="14"/>
        <color rgb="FFFF0000"/>
        <rFont val="Calibri"/>
        <family val="2"/>
      </rPr>
      <t>0</t>
    </r>
    <r>
      <rPr>
        <sz val="14"/>
        <color rgb="FF000000"/>
        <rFont val="Calibri"/>
        <family val="2"/>
      </rPr>
      <t>/
02965</t>
    </r>
  </si>
  <si>
    <r>
      <rPr>
        <sz val="14"/>
        <color rgb="FF000000"/>
        <rFont val="Calibri"/>
        <family val="2"/>
      </rPr>
      <t>0737</t>
    </r>
    <r>
      <rPr>
        <sz val="14"/>
        <color rgb="FFFF0000"/>
        <rFont val="Calibri"/>
        <family val="2"/>
      </rPr>
      <t>9</t>
    </r>
  </si>
  <si>
    <r>
      <rPr>
        <sz val="14"/>
        <color rgb="FF000000"/>
        <rFont val="Calibri"/>
        <family val="2"/>
      </rPr>
      <t>0687</t>
    </r>
    <r>
      <rPr>
        <sz val="14"/>
        <color rgb="FFFF0000"/>
        <rFont val="Calibri"/>
        <family val="2"/>
      </rPr>
      <t>0</t>
    </r>
  </si>
  <si>
    <r>
      <t>0691</t>
    </r>
    <r>
      <rPr>
        <sz val="14"/>
        <color rgb="FFFF0000"/>
        <rFont val="Calibri"/>
        <family val="2"/>
        <scheme val="minor"/>
      </rPr>
      <t>0</t>
    </r>
  </si>
  <si>
    <t>RESSERRER ET BLOQUER LA 
MANETTE</t>
  </si>
  <si>
    <t>ECARTEMENT DES GUIDES 
LATÉRAUX SUPÉRIEURS</t>
  </si>
  <si>
    <r>
      <t>0110</t>
    </r>
    <r>
      <rPr>
        <sz val="14"/>
        <color rgb="FFFF0000"/>
        <rFont val="Calibri"/>
        <family val="2"/>
        <scheme val="minor"/>
      </rPr>
      <t>2</t>
    </r>
  </si>
  <si>
    <r>
      <t>0064</t>
    </r>
    <r>
      <rPr>
        <sz val="14"/>
        <color rgb="FFFF0000"/>
        <rFont val="Calibri"/>
        <family val="2"/>
        <scheme val="minor"/>
      </rPr>
      <t>1</t>
    </r>
  </si>
  <si>
    <r>
      <rPr>
        <sz val="14"/>
        <color rgb="FF000000"/>
        <rFont val="Calibri"/>
        <family val="2"/>
      </rPr>
      <t>0110</t>
    </r>
    <r>
      <rPr>
        <sz val="14"/>
        <color rgb="FFFF0000"/>
        <rFont val="Calibri"/>
        <family val="2"/>
      </rPr>
      <t>2</t>
    </r>
  </si>
  <si>
    <r>
      <t>0125</t>
    </r>
    <r>
      <rPr>
        <b/>
        <sz val="14"/>
        <color rgb="FFFF0000"/>
        <rFont val="Calibri"/>
        <family val="2"/>
        <scheme val="minor"/>
      </rPr>
      <t>0</t>
    </r>
  </si>
  <si>
    <t>ÉCARTEMENT DES PISTOLETS 
D'ENCOLLAGE</t>
  </si>
  <si>
    <r>
      <t>011</t>
    </r>
    <r>
      <rPr>
        <sz val="14"/>
        <color rgb="FFFF0000"/>
        <rFont val="Calibri"/>
        <family val="2"/>
        <scheme val="minor"/>
      </rPr>
      <t>7</t>
    </r>
  </si>
  <si>
    <r>
      <t>011</t>
    </r>
    <r>
      <rPr>
        <sz val="14"/>
        <color rgb="FFFF0000"/>
        <rFont val="Calibri"/>
        <family val="2"/>
        <scheme val="minor"/>
      </rPr>
      <t>0</t>
    </r>
  </si>
  <si>
    <r>
      <t>020</t>
    </r>
    <r>
      <rPr>
        <b/>
        <sz val="14"/>
        <color rgb="FFFF0000"/>
        <rFont val="Calibri"/>
        <family val="2"/>
        <scheme val="minor"/>
      </rPr>
      <t>0</t>
    </r>
  </si>
  <si>
    <t>POSITIONNEMENT DU NEZ DE PLIAGE RABAT</t>
  </si>
  <si>
    <t>POSITIONNEMENT DU CONTACT PLIAGE RABAT SUPERIEUR</t>
  </si>
  <si>
    <t>5 cm</t>
  </si>
  <si>
    <t>0 cm</t>
  </si>
  <si>
    <t>6 cm</t>
  </si>
  <si>
    <t>Désignation</t>
  </si>
  <si>
    <t xml:space="preserve">OPTIM 1Lx15 </t>
  </si>
  <si>
    <t>REPARTITEUR BOUTEILLES VERS CARTONS</t>
  </si>
  <si>
    <t>D</t>
  </si>
  <si>
    <t xml:space="preserve">HAUTEUR CAPTEUR COMPTAGE ET D'OBSTRUCTION </t>
  </si>
  <si>
    <t>10,5 cm</t>
  </si>
  <si>
    <t>13,5 cm</t>
  </si>
  <si>
    <t xml:space="preserve">E </t>
  </si>
  <si>
    <t>HAUTEUR CAPTEUR BOUTEILLE DE COMMANDE TOMBÉ</t>
  </si>
  <si>
    <t>6,5 cm</t>
  </si>
  <si>
    <t>8,4 cm</t>
  </si>
  <si>
    <t>REPARTITEUR BOUTEILLES VERS VRAC</t>
  </si>
  <si>
    <t>9,5 cm</t>
  </si>
  <si>
    <t>10 cm</t>
  </si>
  <si>
    <t>12 cm</t>
  </si>
  <si>
    <t>12,2 cm</t>
  </si>
  <si>
    <t>ISIO 1L VRAC</t>
  </si>
  <si>
    <t>ISIO 1,2L VRAC</t>
  </si>
  <si>
    <t>OPTIM 1LX15 CTC</t>
  </si>
  <si>
    <t>TWISTER BOX</t>
  </si>
  <si>
    <t xml:space="preserve">ISIO 1Lx15 / ISIO 1,2Lx15 </t>
  </si>
  <si>
    <t>OPTIM 1L CARTONS</t>
  </si>
  <si>
    <t>BANDEROLEUSE</t>
  </si>
  <si>
    <t>STANDARDS REGLAGES GE(FIXES)</t>
  </si>
  <si>
    <t>Date: 06/02/2023</t>
  </si>
  <si>
    <t>27G/18G</t>
  </si>
  <si>
    <t>VERNIER N°1</t>
  </si>
  <si>
    <t>2475</t>
  </si>
  <si>
    <t>VERNIER N°2</t>
  </si>
  <si>
    <t>VERNIER N°3</t>
  </si>
  <si>
    <t>2575</t>
  </si>
  <si>
    <t>VERNIER N°4</t>
  </si>
  <si>
    <t>VERNIER N°5</t>
  </si>
  <si>
    <t>VERNIER N°7</t>
  </si>
  <si>
    <t>VERNIER N°8</t>
  </si>
  <si>
    <t>1688</t>
  </si>
  <si>
    <t>VERNIER N°9</t>
  </si>
  <si>
    <t>2000</t>
  </si>
  <si>
    <t>ISIO 1L /OPT
CAVE/CTC /ISIO 1,2L</t>
  </si>
  <si>
    <t>BOUCHON 2</t>
  </si>
  <si>
    <t>0050</t>
  </si>
  <si>
    <t>TRIGGER BAS</t>
  </si>
  <si>
    <t>4 cm</t>
  </si>
  <si>
    <t>ECO SHIDER 1</t>
  </si>
  <si>
    <t>0021</t>
  </si>
  <si>
    <t>ECO SHIDER 2</t>
  </si>
  <si>
    <t>0200</t>
  </si>
  <si>
    <t>ISIO 1L ET 1,2L/OPT</t>
  </si>
  <si>
    <t>ECARTEMENT</t>
  </si>
  <si>
    <t>RÉGLAGE HAUTEUR CELLULE DE COMPTAGE</t>
  </si>
  <si>
    <t>RÉGLAGE CELLULE BTES TOMBÉES</t>
  </si>
  <si>
    <t>ÉCARTEMENT OMÉGA</t>
  </si>
  <si>
    <t>1020</t>
  </si>
  <si>
    <t>REMPLACEMENT  COURBES</t>
  </si>
  <si>
    <t>PRESSION AIR FORMAT/VERIN ETIQUETEUSE</t>
  </si>
  <si>
    <t>2 BARS</t>
  </si>
  <si>
    <t>PRESSION BLOCAGE MODULE</t>
  </si>
  <si>
    <t>4 BARS</t>
  </si>
  <si>
    <t>PRESSION SECTIONNEUR PNEUMATIQUE</t>
  </si>
  <si>
    <t>6 BARS</t>
  </si>
  <si>
    <t>REGLAGE BUTEE VIS D'ENTREE N°1</t>
  </si>
  <si>
    <t>REGLAGE BUTEE VIS D'ENTREE N°2</t>
  </si>
  <si>
    <t>CAMERA ENTREE 1</t>
  </si>
  <si>
    <t>99650</t>
  </si>
  <si>
    <t>CAMERA ENTREE 2</t>
  </si>
  <si>
    <t>99655</t>
  </si>
  <si>
    <t>MODULE  RF  (FTC jonction)</t>
  </si>
  <si>
    <t>476</t>
  </si>
  <si>
    <t>MODULE  RF (FTC bande rouge)</t>
  </si>
  <si>
    <t>MODULE  RF ALIGNEUR (réglé)</t>
  </si>
  <si>
    <t>60</t>
  </si>
  <si>
    <t>MODULE  RF COUPE (FTC coupe, cellule n°5 LEOTECH)</t>
  </si>
  <si>
    <t>316</t>
  </si>
  <si>
    <t>MODULE  RF (FTC TRANSFERT)</t>
  </si>
  <si>
    <t>MODULE  RF (hauteur groupe étiquetage)</t>
  </si>
  <si>
    <t>95900</t>
  </si>
  <si>
    <t>MODULE  RF AVANCEMENT GROUPE</t>
  </si>
  <si>
    <t>0058</t>
  </si>
  <si>
    <t>MODULE  RF INCLINAISON GROUPE ETIQUETAGE</t>
  </si>
  <si>
    <t>0000</t>
  </si>
  <si>
    <t>MODULE RF HAUTEUR BOBINE</t>
  </si>
  <si>
    <t>99858</t>
  </si>
  <si>
    <t>P1</t>
  </si>
  <si>
    <t xml:space="preserve">MODULE  RF </t>
  </si>
  <si>
    <t>0,2 MPa</t>
  </si>
  <si>
    <t>P2</t>
  </si>
  <si>
    <t>0,17 MPa</t>
  </si>
  <si>
    <t>FTC STOP</t>
  </si>
  <si>
    <t>MODULE  ADHESIF</t>
  </si>
  <si>
    <t xml:space="preserve">MODULE  ADHESIF </t>
  </si>
  <si>
    <t>G</t>
  </si>
  <si>
    <t>MODULE ADHESIF n°3</t>
  </si>
  <si>
    <t>Butée</t>
  </si>
  <si>
    <r>
      <t xml:space="preserve">PRESSION DE TRACTION BOBINE ETIQUETTES </t>
    </r>
    <r>
      <rPr>
        <i/>
        <sz val="12"/>
        <color rgb="FF000000"/>
        <rFont val="Calibri"/>
        <family val="2"/>
        <scheme val="minor"/>
      </rPr>
      <t xml:space="preserve">(ROULEAU CRANTE) - </t>
    </r>
    <r>
      <rPr>
        <sz val="12"/>
        <color rgb="FF000000"/>
        <rFont val="Calibri"/>
        <family val="2"/>
        <scheme val="minor"/>
      </rPr>
      <t>MODULE POSTE ADHESIF N°3 et N°4</t>
    </r>
  </si>
  <si>
    <t>PRESSION DE TRACTION BOBINE ETIQUETTES (ROULEAU LISSE) - MODULE POSTE ADHESIF N°3 et N°4</t>
  </si>
  <si>
    <t>PRESSION TENSEUR DE BOBINE ENROULEUR - MODULE POSTE ADHESIF N°3 ET N°4</t>
  </si>
  <si>
    <t>MODULE ADHESIF n°4</t>
  </si>
  <si>
    <t>PRESSION TENSEUR DE BOBINE DEROULEUR</t>
  </si>
  <si>
    <t xml:space="preserve">C </t>
  </si>
  <si>
    <t>MISE AU RÉGLAGE VERNIER</t>
  </si>
  <si>
    <r>
      <t>091</t>
    </r>
    <r>
      <rPr>
        <sz val="14"/>
        <color rgb="FFFF0000"/>
        <rFont val="Calibri"/>
        <family val="2"/>
        <scheme val="minor"/>
      </rPr>
      <t>9</t>
    </r>
  </si>
  <si>
    <r>
      <t>081</t>
    </r>
    <r>
      <rPr>
        <sz val="14"/>
        <color rgb="FFFF0000"/>
        <rFont val="Calibri"/>
        <family val="2"/>
        <scheme val="minor"/>
      </rPr>
      <t>5</t>
    </r>
  </si>
  <si>
    <t>c</t>
  </si>
  <si>
    <t>HAUTEUR CAPTEUR BOUTEILLE DE COMMANDE TOMBE</t>
  </si>
  <si>
    <t>GUIDE DE SÉPARATION CARTONS SOUS ENTONNOIR 1 = OUI 0 = NON</t>
  </si>
  <si>
    <t>Guide de séparation à ne pas enlever (1)</t>
  </si>
  <si>
    <t>BLOQUEUR LISTO              1 = GRAND  0 = PETIT</t>
  </si>
  <si>
    <t>Petit bloqueur listo (0)</t>
  </si>
  <si>
    <t>E</t>
  </si>
  <si>
    <t>ARRÊT CARTONS ( E )</t>
  </si>
  <si>
    <t>11 cm</t>
  </si>
  <si>
    <t>GUIDES COULOIR PRISE DE BOUTEILLE ( A )</t>
  </si>
  <si>
    <t>150</t>
  </si>
  <si>
    <t>GUIDES COULOIR BOUTEILLE ( D )</t>
  </si>
  <si>
    <t>160</t>
  </si>
  <si>
    <t>TAMPON DE BOUTEILLES LARGEUR ( C )</t>
  </si>
  <si>
    <t>119</t>
  </si>
  <si>
    <t>0901</t>
  </si>
  <si>
    <t>0810</t>
  </si>
  <si>
    <t>R</t>
  </si>
  <si>
    <t>COULOIRS ENTE TRAYMAX ET REPARTITEUR</t>
  </si>
  <si>
    <r>
      <t>0035</t>
    </r>
    <r>
      <rPr>
        <sz val="16"/>
        <color rgb="FFFF0000"/>
        <rFont val="Calibri"/>
        <family val="2"/>
        <scheme val="minor"/>
      </rPr>
      <t>0</t>
    </r>
  </si>
  <si>
    <t>H</t>
  </si>
  <si>
    <t>01</t>
  </si>
  <si>
    <t>REGLAGE ALIGNEMENT MAGASIN CARTONS</t>
  </si>
  <si>
    <t>ROBINETS VENTOUSE EXTRACTION</t>
  </si>
  <si>
    <t>ROBINETS VENTOUSES INFÉRIEURES</t>
  </si>
  <si>
    <t>POSITIONEMENT DES VERINS ENTRE OUVERTURE RABAT</t>
  </si>
  <si>
    <t>MISE EN PLACE DU LIMITEUR COURSE DE PRESSEUR</t>
  </si>
  <si>
    <t>OUI</t>
  </si>
  <si>
    <t>2 ROBINETS D'ALIMENTATION VÉRIN VENTOUSES INFÉRIEURES</t>
  </si>
  <si>
    <t>ROBINETS D'ALIMENTATION VIDE</t>
  </si>
  <si>
    <t>GUIDE INFERIEUR  ( OUTILLAGE )</t>
  </si>
  <si>
    <t>2/1</t>
  </si>
  <si>
    <t>PRESSION PISTOLET D'ENCOLLAGE</t>
  </si>
  <si>
    <t>5 BARS</t>
  </si>
  <si>
    <t>PRESSION ALIMENTATION GENERALE MACHINE</t>
  </si>
  <si>
    <t>SELECTION VITESSE CONVOYEUR</t>
  </si>
  <si>
    <t>Caisse hollandaise
1Lx15 CTC</t>
  </si>
  <si>
    <r>
      <t>0662</t>
    </r>
    <r>
      <rPr>
        <sz val="14"/>
        <color rgb="FFFF0000"/>
        <rFont val="Calibri"/>
        <family val="2"/>
        <scheme val="minor"/>
      </rPr>
      <t>0</t>
    </r>
  </si>
  <si>
    <t>195 cm</t>
  </si>
  <si>
    <t>8 cm</t>
  </si>
  <si>
    <t>00507</t>
  </si>
  <si>
    <t>Caisse hollandaise 1Lx15 CTC</t>
  </si>
  <si>
    <t xml:space="preserve">CTC
1Lx15 </t>
  </si>
  <si>
    <t>5,5 cm</t>
  </si>
  <si>
    <t>OPT BRAILLE</t>
  </si>
  <si>
    <r>
      <t>0006</t>
    </r>
    <r>
      <rPr>
        <b/>
        <sz val="16"/>
        <color rgb="FFFF0000"/>
        <rFont val="Calibri"/>
        <family val="2"/>
        <scheme val="minor"/>
      </rPr>
      <t>1</t>
    </r>
  </si>
  <si>
    <r>
      <t>OPT/OPT Braille CTC/</t>
    </r>
    <r>
      <rPr>
        <b/>
        <sz val="16"/>
        <color rgb="FFFF0000"/>
        <rFont val="Calibri"/>
        <family val="2"/>
        <scheme val="minor"/>
      </rPr>
      <t>CAVE</t>
    </r>
  </si>
  <si>
    <t>BOUCHON CAVE</t>
  </si>
  <si>
    <t>TRAYMAX</t>
  </si>
  <si>
    <t>SELECTION DU PROGRAMME</t>
  </si>
  <si>
    <r>
      <t>9945</t>
    </r>
    <r>
      <rPr>
        <sz val="14"/>
        <color rgb="FFFF0000"/>
        <rFont val="Calibri"/>
        <family val="2"/>
      </rPr>
      <t>0</t>
    </r>
  </si>
  <si>
    <r>
      <t>9813</t>
    </r>
    <r>
      <rPr>
        <sz val="14"/>
        <color rgb="FFFF0000"/>
        <rFont val="Calibri"/>
        <family val="2"/>
        <scheme val="minor"/>
      </rPr>
      <t>0</t>
    </r>
  </si>
  <si>
    <r>
      <t>9813</t>
    </r>
    <r>
      <rPr>
        <sz val="14"/>
        <color rgb="FFFF0000"/>
        <rFont val="Calibri"/>
        <family val="2"/>
      </rPr>
      <t>0</t>
    </r>
  </si>
  <si>
    <t>modif le 19/03/24 à 99450 avant à 99064 ISIO 1,2L x15. 21/03/24 modif OPTIM CTC x15 et caisse hollandaise à 98130 avant 97870</t>
  </si>
  <si>
    <t>0839 avant le 09/10/24</t>
  </si>
  <si>
    <r>
      <t>082</t>
    </r>
    <r>
      <rPr>
        <sz val="14"/>
        <color rgb="FFFF0000"/>
        <rFont val="Calibri"/>
        <family val="2"/>
        <scheme val="minor"/>
      </rPr>
      <t>8</t>
    </r>
  </si>
  <si>
    <t xml:space="preserve">2479 avant le 30/04 puis 2495 pour isio. Avant le 11/10/24 isio 1L 2220, Optim braille CTC/Cave 2140, isio 1,2L 2495. Passage11/10/24 à une réglette &gt; 13cm pour 1L, en attente pour le 1,2L </t>
  </si>
  <si>
    <t>13 cm</t>
  </si>
  <si>
    <t>en attente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</si>
</sst>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Arial MT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2312FA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b/>
      <sz val="14"/>
      <color rgb="FF2312FA"/>
      <name val="Calibri"/>
      <family val="2"/>
    </font>
    <font>
      <b/>
      <sz val="14"/>
      <color rgb="FFFF0000"/>
      <name val="Calibri"/>
      <family val="2"/>
    </font>
    <font>
      <sz val="14"/>
      <color theme="1"/>
      <name val="Calibri"/>
      <family val="2"/>
    </font>
    <font>
      <b/>
      <sz val="16"/>
      <color rgb="FF444444"/>
      <name val="Calibri"/>
      <family val="2"/>
    </font>
    <font>
      <b/>
      <sz val="16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DBDBDB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0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9" fillId="5" borderId="1" xfId="0" quotePrefix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1" xfId="0" applyBorder="1"/>
    <xf numFmtId="0" fontId="1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4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9" fillId="3" borderId="13" xfId="0" quotePrefix="1" applyFont="1" applyFill="1" applyBorder="1" applyAlignment="1">
      <alignment horizontal="center" vertical="center" wrapText="1"/>
    </xf>
    <xf numFmtId="0" fontId="9" fillId="5" borderId="13" xfId="0" quotePrefix="1" applyFont="1" applyFill="1" applyBorder="1" applyAlignment="1">
      <alignment horizontal="center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5" fillId="5" borderId="13" xfId="0" quotePrefix="1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3" borderId="11" xfId="0" quotePrefix="1" applyFont="1" applyFill="1" applyBorder="1" applyAlignment="1">
      <alignment horizontal="center" vertical="center" wrapText="1"/>
    </xf>
    <xf numFmtId="0" fontId="9" fillId="3" borderId="11" xfId="0" quotePrefix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6" fontId="9" fillId="2" borderId="13" xfId="0" quotePrefix="1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2" borderId="4" xfId="0" quotePrefix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5" fillId="5" borderId="4" xfId="0" quotePrefix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 wrapText="1"/>
    </xf>
    <xf numFmtId="0" fontId="8" fillId="6" borderId="1" xfId="0" quotePrefix="1" applyFont="1" applyFill="1" applyBorder="1" applyAlignment="1">
      <alignment horizontal="center" vertical="center" wrapText="1"/>
    </xf>
    <xf numFmtId="0" fontId="22" fillId="0" borderId="1" xfId="0" quotePrefix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9" fillId="4" borderId="30" xfId="0" quotePrefix="1" applyFont="1" applyFill="1" applyBorder="1" applyAlignment="1">
      <alignment horizontal="center" vertical="center" wrapText="1"/>
    </xf>
    <xf numFmtId="0" fontId="9" fillId="5" borderId="32" xfId="0" quotePrefix="1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8" borderId="32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9" fillId="4" borderId="8" xfId="0" quotePrefix="1" applyFont="1" applyFill="1" applyBorder="1" applyAlignment="1">
      <alignment horizontal="center" vertical="center" wrapText="1"/>
    </xf>
    <xf numFmtId="0" fontId="9" fillId="5" borderId="9" xfId="0" quotePrefix="1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0" fillId="0" borderId="4" xfId="0" quotePrefix="1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3" fontId="9" fillId="0" borderId="13" xfId="0" quotePrefix="1" applyNumberFormat="1" applyFont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26" fillId="2" borderId="1" xfId="0" quotePrefix="1" applyFont="1" applyFill="1" applyBorder="1" applyAlignment="1">
      <alignment horizontal="center" vertical="center" wrapText="1"/>
    </xf>
    <xf numFmtId="0" fontId="26" fillId="3" borderId="1" xfId="0" quotePrefix="1" applyFont="1" applyFill="1" applyBorder="1" applyAlignment="1">
      <alignment horizontal="center" vertical="center" wrapText="1"/>
    </xf>
    <xf numFmtId="0" fontId="28" fillId="0" borderId="4" xfId="0" quotePrefix="1" applyFont="1" applyBorder="1" applyAlignment="1">
      <alignment horizontal="center" vertical="center" wrapText="1"/>
    </xf>
    <xf numFmtId="0" fontId="30" fillId="6" borderId="1" xfId="0" quotePrefix="1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 wrapText="1"/>
    </xf>
    <xf numFmtId="0" fontId="27" fillId="5" borderId="1" xfId="0" quotePrefix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" fillId="0" borderId="3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1" fillId="0" borderId="42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 wrapText="1"/>
    </xf>
    <xf numFmtId="0" fontId="9" fillId="10" borderId="51" xfId="0" applyFont="1" applyFill="1" applyBorder="1" applyAlignment="1">
      <alignment horizontal="center" vertical="center" wrapText="1"/>
    </xf>
    <xf numFmtId="0" fontId="1" fillId="6" borderId="51" xfId="0" applyFont="1" applyFill="1" applyBorder="1" applyAlignment="1">
      <alignment horizontal="center" vertical="center" wrapText="1"/>
    </xf>
    <xf numFmtId="0" fontId="8" fillId="0" borderId="51" xfId="0" applyFont="1" applyBorder="1" applyAlignment="1">
      <alignment wrapText="1"/>
    </xf>
    <xf numFmtId="0" fontId="8" fillId="8" borderId="53" xfId="0" applyFont="1" applyFill="1" applyBorder="1" applyAlignment="1">
      <alignment wrapText="1"/>
    </xf>
    <xf numFmtId="0" fontId="14" fillId="0" borderId="54" xfId="0" applyFont="1" applyBorder="1" applyAlignment="1">
      <alignment horizontal="center" vertical="center" wrapText="1"/>
    </xf>
    <xf numFmtId="0" fontId="8" fillId="8" borderId="55" xfId="0" applyFont="1" applyFill="1" applyBorder="1" applyAlignment="1">
      <alignment wrapText="1"/>
    </xf>
    <xf numFmtId="0" fontId="1" fillId="0" borderId="5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8" fillId="4" borderId="8" xfId="0" quotePrefix="1" applyFont="1" applyFill="1" applyBorder="1" applyAlignment="1">
      <alignment horizontal="center" vertical="center" wrapText="1"/>
    </xf>
    <xf numFmtId="16" fontId="9" fillId="5" borderId="8" xfId="0" quotePrefix="1" applyNumberFormat="1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9" fillId="2" borderId="8" xfId="0" quotePrefix="1" applyFont="1" applyFill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5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9" fillId="0" borderId="38" xfId="0" quotePrefix="1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9" fillId="0" borderId="30" xfId="0" quotePrefix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32" fillId="0" borderId="64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8" fillId="8" borderId="66" xfId="0" applyFont="1" applyFill="1" applyBorder="1" applyAlignment="1">
      <alignment wrapText="1"/>
    </xf>
    <xf numFmtId="0" fontId="14" fillId="0" borderId="67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left" vertical="center" wrapText="1"/>
    </xf>
    <xf numFmtId="0" fontId="8" fillId="4" borderId="56" xfId="0" applyFont="1" applyFill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 wrapText="1"/>
    </xf>
    <xf numFmtId="0" fontId="9" fillId="9" borderId="56" xfId="0" applyFont="1" applyFill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8" borderId="68" xfId="0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8" fillId="0" borderId="70" xfId="0" applyFont="1" applyBorder="1" applyAlignment="1">
      <alignment wrapText="1"/>
    </xf>
    <xf numFmtId="0" fontId="22" fillId="0" borderId="0" xfId="0" quotePrefix="1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49" fontId="9" fillId="0" borderId="38" xfId="0" applyNumberFormat="1" applyFont="1" applyBorder="1" applyAlignment="1">
      <alignment horizontal="center" vertical="center" wrapText="1"/>
    </xf>
    <xf numFmtId="3" fontId="26" fillId="3" borderId="13" xfId="0" quotePrefix="1" applyNumberFormat="1" applyFont="1" applyFill="1" applyBorder="1" applyAlignment="1">
      <alignment horizontal="center" vertical="center" wrapText="1"/>
    </xf>
    <xf numFmtId="0" fontId="31" fillId="0" borderId="72" xfId="0" applyFont="1" applyBorder="1" applyAlignment="1">
      <alignment horizontal="center"/>
    </xf>
    <xf numFmtId="0" fontId="31" fillId="0" borderId="44" xfId="0" applyFont="1" applyBorder="1" applyAlignment="1">
      <alignment horizontal="center"/>
    </xf>
    <xf numFmtId="0" fontId="9" fillId="5" borderId="30" xfId="0" quotePrefix="1" applyFont="1" applyFill="1" applyBorder="1" applyAlignment="1">
      <alignment horizontal="center" vertical="center" wrapText="1"/>
    </xf>
    <xf numFmtId="0" fontId="9" fillId="3" borderId="30" xfId="0" quotePrefix="1" applyFont="1" applyFill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49" fontId="9" fillId="0" borderId="35" xfId="0" quotePrefix="1" applyNumberFormat="1" applyFont="1" applyBorder="1" applyAlignment="1">
      <alignment horizontal="center" vertical="center" wrapText="1"/>
    </xf>
    <xf numFmtId="49" fontId="9" fillId="0" borderId="3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9" fillId="8" borderId="76" xfId="0" applyFont="1" applyFill="1" applyBorder="1" applyAlignment="1">
      <alignment horizontal="center" vertical="center" wrapText="1"/>
    </xf>
    <xf numFmtId="0" fontId="22" fillId="8" borderId="33" xfId="0" quotePrefix="1" applyFont="1" applyFill="1" applyBorder="1" applyAlignment="1">
      <alignment horizontal="center" vertical="center" wrapText="1"/>
    </xf>
    <xf numFmtId="0" fontId="8" fillId="8" borderId="33" xfId="0" applyFont="1" applyFill="1" applyBorder="1" applyAlignment="1">
      <alignment wrapText="1"/>
    </xf>
    <xf numFmtId="0" fontId="8" fillId="8" borderId="33" xfId="0" quotePrefix="1" applyFont="1" applyFill="1" applyBorder="1" applyAlignment="1">
      <alignment horizontal="center" vertical="center" wrapText="1"/>
    </xf>
    <xf numFmtId="0" fontId="22" fillId="8" borderId="33" xfId="0" applyFont="1" applyFill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2" fillId="0" borderId="11" xfId="0" quotePrefix="1" applyFont="1" applyBorder="1" applyAlignment="1">
      <alignment horizontal="center" vertical="center" wrapText="1"/>
    </xf>
    <xf numFmtId="0" fontId="8" fillId="0" borderId="11" xfId="0" applyFont="1" applyBorder="1" applyAlignment="1">
      <alignment wrapText="1"/>
    </xf>
    <xf numFmtId="0" fontId="8" fillId="0" borderId="11" xfId="0" quotePrefix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1" xfId="0" quotePrefix="1" applyFont="1" applyFill="1" applyBorder="1" applyAlignment="1">
      <alignment horizontal="center" vertical="center" wrapText="1"/>
    </xf>
    <xf numFmtId="0" fontId="22" fillId="8" borderId="30" xfId="0" applyFont="1" applyFill="1" applyBorder="1" applyAlignment="1">
      <alignment horizontal="center" vertical="center" wrapText="1"/>
    </xf>
    <xf numFmtId="0" fontId="22" fillId="0" borderId="78" xfId="0" applyFont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3" fontId="9" fillId="8" borderId="13" xfId="0" quotePrefix="1" applyNumberFormat="1" applyFont="1" applyFill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2" fillId="0" borderId="8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3" fontId="26" fillId="0" borderId="14" xfId="0" quotePrefix="1" applyNumberFormat="1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16" fontId="9" fillId="2" borderId="17" xfId="0" quotePrefix="1" applyNumberFormat="1" applyFont="1" applyFill="1" applyBorder="1" applyAlignment="1">
      <alignment horizontal="center" vertical="center" wrapText="1"/>
    </xf>
    <xf numFmtId="0" fontId="22" fillId="0" borderId="62" xfId="0" applyFont="1" applyBorder="1" applyAlignment="1">
      <alignment horizontal="center" vertical="center" wrapText="1"/>
    </xf>
    <xf numFmtId="0" fontId="8" fillId="6" borderId="81" xfId="0" applyFont="1" applyFill="1" applyBorder="1" applyAlignment="1">
      <alignment horizontal="center" vertical="center" wrapText="1"/>
    </xf>
    <xf numFmtId="0" fontId="30" fillId="6" borderId="81" xfId="0" quotePrefix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0" fillId="4" borderId="3" xfId="0" quotePrefix="1" applyFont="1" applyFill="1" applyBorder="1" applyAlignment="1">
      <alignment horizontal="center" vertical="center" wrapText="1"/>
    </xf>
    <xf numFmtId="0" fontId="9" fillId="5" borderId="3" xfId="0" quotePrefix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4" borderId="8" xfId="0" applyFont="1" applyFill="1" applyBorder="1" applyAlignment="1">
      <alignment wrapText="1"/>
    </xf>
    <xf numFmtId="0" fontId="9" fillId="5" borderId="9" xfId="0" applyFont="1" applyFill="1" applyBorder="1" applyAlignment="1">
      <alignment horizontal="center" vertical="center" wrapText="1"/>
    </xf>
    <xf numFmtId="0" fontId="30" fillId="4" borderId="13" xfId="0" quotePrefix="1" applyFont="1" applyFill="1" applyBorder="1" applyAlignment="1">
      <alignment horizontal="center" vertical="center" wrapText="1"/>
    </xf>
    <xf numFmtId="0" fontId="26" fillId="5" borderId="14" xfId="0" quotePrefix="1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1" fillId="0" borderId="82" xfId="0" applyFont="1" applyBorder="1" applyAlignment="1">
      <alignment horizontal="center" vertical="center" wrapText="1"/>
    </xf>
    <xf numFmtId="0" fontId="8" fillId="0" borderId="14" xfId="0" applyFont="1" applyBorder="1" applyAlignment="1">
      <alignment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9" fillId="3" borderId="76" xfId="0" quotePrefix="1" applyFont="1" applyFill="1" applyBorder="1" applyAlignment="1">
      <alignment horizontal="center" vertical="center" wrapText="1"/>
    </xf>
    <xf numFmtId="0" fontId="9" fillId="3" borderId="35" xfId="0" quotePrefix="1" applyFont="1" applyFill="1" applyBorder="1" applyAlignment="1">
      <alignment horizontal="center" vertical="center" wrapText="1"/>
    </xf>
    <xf numFmtId="0" fontId="9" fillId="3" borderId="33" xfId="0" quotePrefix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0" fillId="0" borderId="69" xfId="0" applyBorder="1" applyAlignment="1">
      <alignment wrapText="1"/>
    </xf>
    <xf numFmtId="0" fontId="20" fillId="6" borderId="25" xfId="0" applyFont="1" applyFill="1" applyBorder="1" applyAlignment="1">
      <alignment horizontal="center" vertical="center" wrapText="1"/>
    </xf>
    <xf numFmtId="0" fontId="20" fillId="6" borderId="8" xfId="0" applyFont="1" applyFill="1" applyBorder="1" applyAlignment="1">
      <alignment horizontal="center" vertical="center" wrapText="1"/>
    </xf>
    <xf numFmtId="0" fontId="23" fillId="8" borderId="20" xfId="0" applyFont="1" applyFill="1" applyBorder="1" applyAlignment="1">
      <alignment horizontal="center" vertical="center" wrapText="1"/>
    </xf>
    <xf numFmtId="0" fontId="23" fillId="8" borderId="32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23" fillId="4" borderId="25" xfId="0" applyFont="1" applyFill="1" applyBorder="1" applyAlignment="1">
      <alignment horizontal="center" vertical="center" wrapText="1"/>
    </xf>
    <xf numFmtId="0" fontId="23" fillId="7" borderId="25" xfId="0" applyFont="1" applyFill="1" applyBorder="1" applyAlignment="1">
      <alignment horizontal="center" vertical="center" wrapText="1"/>
    </xf>
    <xf numFmtId="0" fontId="23" fillId="4" borderId="30" xfId="0" applyFont="1" applyFill="1" applyBorder="1" applyAlignment="1">
      <alignment horizontal="center" vertical="center" wrapText="1"/>
    </xf>
    <xf numFmtId="0" fontId="23" fillId="7" borderId="30" xfId="0" applyFont="1" applyFill="1" applyBorder="1" applyAlignment="1">
      <alignment horizontal="center" vertical="center" wrapText="1"/>
    </xf>
    <xf numFmtId="0" fontId="23" fillId="4" borderId="13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20" fillId="6" borderId="83" xfId="0" applyFont="1" applyFill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3" fontId="26" fillId="11" borderId="13" xfId="0" quotePrefix="1" applyNumberFormat="1" applyFont="1" applyFill="1" applyBorder="1" applyAlignment="1">
      <alignment horizontal="center" vertical="center" wrapText="1"/>
    </xf>
    <xf numFmtId="0" fontId="1" fillId="4" borderId="85" xfId="0" applyFont="1" applyFill="1" applyBorder="1" applyAlignment="1">
      <alignment horizontal="center" vertical="center" wrapText="1"/>
    </xf>
    <xf numFmtId="0" fontId="1" fillId="6" borderId="86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6" borderId="88" xfId="0" applyFont="1" applyFill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/>
    </xf>
    <xf numFmtId="0" fontId="4" fillId="0" borderId="85" xfId="0" applyFont="1" applyBorder="1" applyAlignment="1">
      <alignment horizontal="left" vertical="center" wrapText="1"/>
    </xf>
    <xf numFmtId="0" fontId="1" fillId="0" borderId="85" xfId="0" applyFont="1" applyBorder="1" applyAlignment="1">
      <alignment horizontal="center" vertical="center"/>
    </xf>
    <xf numFmtId="0" fontId="8" fillId="4" borderId="85" xfId="0" applyFont="1" applyFill="1" applyBorder="1" applyAlignment="1">
      <alignment horizontal="center" vertical="center" wrapText="1"/>
    </xf>
    <xf numFmtId="0" fontId="9" fillId="5" borderId="85" xfId="0" applyFont="1" applyFill="1" applyBorder="1" applyAlignment="1">
      <alignment horizontal="center" vertical="center" wrapText="1"/>
    </xf>
    <xf numFmtId="0" fontId="9" fillId="9" borderId="85" xfId="0" applyFont="1" applyFill="1" applyBorder="1" applyAlignment="1">
      <alignment horizontal="center" vertical="center" wrapText="1"/>
    </xf>
    <xf numFmtId="0" fontId="8" fillId="0" borderId="85" xfId="0" applyFont="1" applyBorder="1" applyAlignment="1">
      <alignment horizontal="center" vertical="center" wrapText="1"/>
    </xf>
    <xf numFmtId="0" fontId="8" fillId="8" borderId="89" xfId="0" applyFont="1" applyFill="1" applyBorder="1" applyAlignment="1">
      <alignment horizontal="center" vertical="center" wrapText="1"/>
    </xf>
    <xf numFmtId="0" fontId="8" fillId="0" borderId="88" xfId="0" applyFont="1" applyBorder="1" applyAlignment="1">
      <alignment horizontal="center" vertical="center" wrapText="1"/>
    </xf>
    <xf numFmtId="0" fontId="9" fillId="3" borderId="39" xfId="0" quotePrefix="1" applyFont="1" applyFill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3" fontId="9" fillId="2" borderId="1" xfId="0" quotePrefix="1" applyNumberFormat="1" applyFont="1" applyFill="1" applyBorder="1" applyAlignment="1">
      <alignment horizontal="center" vertical="center" wrapText="1"/>
    </xf>
    <xf numFmtId="0" fontId="9" fillId="2" borderId="83" xfId="0" quotePrefix="1" applyFont="1" applyFill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6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37DD"/>
      <color rgb="FF2312FA"/>
      <color rgb="FF04EE2B"/>
      <color rgb="FF8A2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107674</xdr:colOff>
      <xdr:row>34</xdr:row>
      <xdr:rowOff>132522</xdr:rowOff>
    </xdr:from>
    <xdr:to>
      <xdr:col>2</xdr:col>
      <xdr:colOff>383899</xdr:colOff>
      <xdr:row>34</xdr:row>
      <xdr:rowOff>351597</xdr:rowOff>
    </xdr:to>
    <xdr:pic>
      <xdr:nvPicPr>
        <xdr:cNvPr id="6" name="image2.png">
          <a:extLst>
            <a:ext uri="{FF2B5EF4-FFF2-40B4-BE49-F238E27FC236}">
              <a16:creationId xmlns:a16="http://schemas.microsoft.com/office/drawing/2014/main" id="{2E56CFF3-47E6-4240-AE96-D5A5A5C04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957" y="21526500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198784</xdr:colOff>
      <xdr:row>41</xdr:row>
      <xdr:rowOff>124237</xdr:rowOff>
    </xdr:from>
    <xdr:to>
      <xdr:col>2</xdr:col>
      <xdr:colOff>384522</xdr:colOff>
      <xdr:row>41</xdr:row>
      <xdr:rowOff>305212</xdr:rowOff>
    </xdr:to>
    <xdr:pic>
      <xdr:nvPicPr>
        <xdr:cNvPr id="7" name="image8.png">
          <a:extLst>
            <a:ext uri="{FF2B5EF4-FFF2-40B4-BE49-F238E27FC236}">
              <a16:creationId xmlns:a16="http://schemas.microsoft.com/office/drawing/2014/main" id="{CF775F96-FA8A-47CE-9C0D-A80671719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2067" y="24201780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190500</xdr:colOff>
      <xdr:row>38</xdr:row>
      <xdr:rowOff>41411</xdr:rowOff>
    </xdr:from>
    <xdr:to>
      <xdr:col>2</xdr:col>
      <xdr:colOff>447674</xdr:colOff>
      <xdr:row>38</xdr:row>
      <xdr:rowOff>298586</xdr:rowOff>
    </xdr:to>
    <xdr:pic>
      <xdr:nvPicPr>
        <xdr:cNvPr id="8" name="image4.png">
          <a:extLst>
            <a:ext uri="{FF2B5EF4-FFF2-40B4-BE49-F238E27FC236}">
              <a16:creationId xmlns:a16="http://schemas.microsoft.com/office/drawing/2014/main" id="{C707E9AD-5B24-4A42-8FB5-4F09E527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03783" y="23224433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99391</xdr:colOff>
      <xdr:row>48</xdr:row>
      <xdr:rowOff>99391</xdr:rowOff>
    </xdr:from>
    <xdr:to>
      <xdr:col>2</xdr:col>
      <xdr:colOff>395936</xdr:colOff>
      <xdr:row>48</xdr:row>
      <xdr:rowOff>304496</xdr:rowOff>
    </xdr:to>
    <xdr:pic>
      <xdr:nvPicPr>
        <xdr:cNvPr id="9" name="image12.png">
          <a:extLst>
            <a:ext uri="{FF2B5EF4-FFF2-40B4-BE49-F238E27FC236}">
              <a16:creationId xmlns:a16="http://schemas.microsoft.com/office/drawing/2014/main" id="{F7AE94A6-0108-4FDD-865D-C70114067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12674" y="27755021"/>
          <a:ext cx="293370" cy="205105"/>
        </a:xfrm>
        <a:prstGeom prst="rect">
          <a:avLst/>
        </a:prstGeom>
      </xdr:spPr>
    </xdr:pic>
    <xdr:clientData/>
  </xdr:twoCellAnchor>
  <xdr:twoCellAnchor>
    <xdr:from>
      <xdr:col>2</xdr:col>
      <xdr:colOff>152813</xdr:colOff>
      <xdr:row>44</xdr:row>
      <xdr:rowOff>394640</xdr:rowOff>
    </xdr:from>
    <xdr:to>
      <xdr:col>2</xdr:col>
      <xdr:colOff>352425</xdr:colOff>
      <xdr:row>44</xdr:row>
      <xdr:rowOff>647700</xdr:rowOff>
    </xdr:to>
    <xdr:pic>
      <xdr:nvPicPr>
        <xdr:cNvPr id="16" name="image8.png">
          <a:extLst>
            <a:ext uri="{FF2B5EF4-FFF2-40B4-BE49-F238E27FC236}">
              <a16:creationId xmlns:a16="http://schemas.microsoft.com/office/drawing/2014/main" id="{341D114F-3FFB-44DE-B25C-97DE81E1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8313" y="19647840"/>
          <a:ext cx="199612" cy="25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99391</xdr:colOff>
      <xdr:row>35</xdr:row>
      <xdr:rowOff>372717</xdr:rowOff>
    </xdr:from>
    <xdr:to>
      <xdr:col>2</xdr:col>
      <xdr:colOff>402280</xdr:colOff>
      <xdr:row>36</xdr:row>
      <xdr:rowOff>135585</xdr:rowOff>
    </xdr:to>
    <xdr:pic>
      <xdr:nvPicPr>
        <xdr:cNvPr id="17" name="image11.png">
          <a:extLst>
            <a:ext uri="{FF2B5EF4-FFF2-40B4-BE49-F238E27FC236}">
              <a16:creationId xmlns:a16="http://schemas.microsoft.com/office/drawing/2014/main" id="{80ACD168-BCBB-4CE2-B31C-64D83F9E5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674" y="22213956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107674</xdr:colOff>
      <xdr:row>42</xdr:row>
      <xdr:rowOff>132522</xdr:rowOff>
    </xdr:from>
    <xdr:to>
      <xdr:col>2</xdr:col>
      <xdr:colOff>410563</xdr:colOff>
      <xdr:row>42</xdr:row>
      <xdr:rowOff>342651</xdr:rowOff>
    </xdr:to>
    <xdr:pic>
      <xdr:nvPicPr>
        <xdr:cNvPr id="18" name="image11.png">
          <a:extLst>
            <a:ext uri="{FF2B5EF4-FFF2-40B4-BE49-F238E27FC236}">
              <a16:creationId xmlns:a16="http://schemas.microsoft.com/office/drawing/2014/main" id="{C45E9B2F-6EC2-48C1-BA36-9CBF84D37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957" y="24657326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100666</xdr:colOff>
      <xdr:row>23</xdr:row>
      <xdr:rowOff>69665</xdr:rowOff>
    </xdr:from>
    <xdr:to>
      <xdr:col>4</xdr:col>
      <xdr:colOff>1333500</xdr:colOff>
      <xdr:row>28</xdr:row>
      <xdr:rowOff>333375</xdr:rowOff>
    </xdr:to>
    <xdr:grpSp>
      <xdr:nvGrpSpPr>
        <xdr:cNvPr id="45" name="Gruppo 53">
          <a:extLst>
            <a:ext uri="{FF2B5EF4-FFF2-40B4-BE49-F238E27FC236}">
              <a16:creationId xmlns:a16="http://schemas.microsoft.com/office/drawing/2014/main" id="{032B93DB-3BDA-4740-95B3-8ADE8F401355}"/>
            </a:ext>
            <a:ext uri="{147F2762-F138-4A5C-976F-8EAC2B608ADB}">
              <a16:predDERef xmlns:a16="http://schemas.microsoft.com/office/drawing/2014/main" pred="{DF7FCF70-4BF2-470A-96ED-B0BC940D1CDA}"/>
            </a:ext>
          </a:extLst>
        </xdr:cNvPr>
        <xdr:cNvGrpSpPr/>
      </xdr:nvGrpSpPr>
      <xdr:grpSpPr>
        <a:xfrm>
          <a:off x="5648979" y="14690540"/>
          <a:ext cx="1232834" cy="2668773"/>
          <a:chOff x="56030" y="5020235"/>
          <a:chExt cx="2353236" cy="4015632"/>
        </a:xfrm>
      </xdr:grpSpPr>
      <xdr:pic>
        <xdr:nvPicPr>
          <xdr:cNvPr id="46" name="Immagine 54">
            <a:extLst>
              <a:ext uri="{FF2B5EF4-FFF2-40B4-BE49-F238E27FC236}">
                <a16:creationId xmlns:a16="http://schemas.microsoft.com/office/drawing/2014/main" id="{0300DD3B-8D5C-49A5-90E6-7E4197648AA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6024"/>
          <a:stretch/>
        </xdr:blipFill>
        <xdr:spPr bwMode="auto">
          <a:xfrm>
            <a:off x="56030" y="6925239"/>
            <a:ext cx="2353236" cy="21106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7" name="Immagine 55">
            <a:extLst>
              <a:ext uri="{FF2B5EF4-FFF2-40B4-BE49-F238E27FC236}">
                <a16:creationId xmlns:a16="http://schemas.microsoft.com/office/drawing/2014/main" id="{E756C0B2-C651-49E9-9F52-54A5BA78001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0231"/>
          <a:stretch/>
        </xdr:blipFill>
        <xdr:spPr bwMode="auto">
          <a:xfrm>
            <a:off x="56031" y="5020235"/>
            <a:ext cx="2349496" cy="152400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Text Box 47">
            <a:extLst>
              <a:ext uri="{FF2B5EF4-FFF2-40B4-BE49-F238E27FC236}">
                <a16:creationId xmlns:a16="http://schemas.microsoft.com/office/drawing/2014/main" id="{95CF1F15-BE06-49F2-ABB9-0549E77DF93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90382" y="6208059"/>
            <a:ext cx="2571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it-IT"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X</a:t>
            </a:r>
          </a:p>
        </xdr:txBody>
      </xdr:sp>
      <xdr:sp macro="" textlink="">
        <xdr:nvSpPr>
          <xdr:cNvPr id="49" name="Text Box 47">
            <a:extLst>
              <a:ext uri="{FF2B5EF4-FFF2-40B4-BE49-F238E27FC236}">
                <a16:creationId xmlns:a16="http://schemas.microsoft.com/office/drawing/2014/main" id="{3B311F0A-C3E3-422E-949A-712673E011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7323" y="7362264"/>
            <a:ext cx="2571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it-IT"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Y</a:t>
            </a:r>
          </a:p>
        </xdr:txBody>
      </xdr:sp>
      <xdr:sp macro="" textlink="">
        <xdr:nvSpPr>
          <xdr:cNvPr id="50" name="Text Box 47">
            <a:extLst>
              <a:ext uri="{FF2B5EF4-FFF2-40B4-BE49-F238E27FC236}">
                <a16:creationId xmlns:a16="http://schemas.microsoft.com/office/drawing/2014/main" id="{88D1979F-F90F-41AC-A266-6A74D013D3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7177" y="7922563"/>
            <a:ext cx="2571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it-IT"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Z</a:t>
            </a:r>
          </a:p>
        </xdr:txBody>
      </xdr:sp>
    </xdr:grpSp>
    <xdr:clientData/>
  </xdr:twoCellAnchor>
  <xdr:twoCellAnchor>
    <xdr:from>
      <xdr:col>2</xdr:col>
      <xdr:colOff>28574</xdr:colOff>
      <xdr:row>62</xdr:row>
      <xdr:rowOff>390525</xdr:rowOff>
    </xdr:from>
    <xdr:to>
      <xdr:col>2</xdr:col>
      <xdr:colOff>458705</xdr:colOff>
      <xdr:row>63</xdr:row>
      <xdr:rowOff>209551</xdr:rowOff>
    </xdr:to>
    <xdr:pic>
      <xdr:nvPicPr>
        <xdr:cNvPr id="20" name="image8.png">
          <a:extLst>
            <a:ext uri="{FF2B5EF4-FFF2-40B4-BE49-F238E27FC236}">
              <a16:creationId xmlns:a16="http://schemas.microsoft.com/office/drawing/2014/main" id="{8B12996C-D1F2-4E77-84E3-29F51BEE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099" y="31184850"/>
          <a:ext cx="430131" cy="419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67</xdr:row>
      <xdr:rowOff>0</xdr:rowOff>
    </xdr:from>
    <xdr:to>
      <xdr:col>2</xdr:col>
      <xdr:colOff>468231</xdr:colOff>
      <xdr:row>67</xdr:row>
      <xdr:rowOff>419101</xdr:rowOff>
    </xdr:to>
    <xdr:pic>
      <xdr:nvPicPr>
        <xdr:cNvPr id="21" name="image8.png">
          <a:extLst>
            <a:ext uri="{FF2B5EF4-FFF2-40B4-BE49-F238E27FC236}">
              <a16:creationId xmlns:a16="http://schemas.microsoft.com/office/drawing/2014/main" id="{1197FBD3-6171-43D0-99BE-BCE97AE7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2994600"/>
          <a:ext cx="430131" cy="419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123825</xdr:colOff>
      <xdr:row>13</xdr:row>
      <xdr:rowOff>266700</xdr:rowOff>
    </xdr:from>
    <xdr:to>
      <xdr:col>2</xdr:col>
      <xdr:colOff>400050</xdr:colOff>
      <xdr:row>13</xdr:row>
      <xdr:rowOff>485775</xdr:rowOff>
    </xdr:to>
    <xdr:pic>
      <xdr:nvPicPr>
        <xdr:cNvPr id="23" name="image2.png">
          <a:extLst>
            <a:ext uri="{FF2B5EF4-FFF2-40B4-BE49-F238E27FC236}">
              <a16:creationId xmlns:a16="http://schemas.microsoft.com/office/drawing/2014/main" id="{ABE392BA-1812-460B-AB42-0946E6ABA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2428875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50</xdr:row>
      <xdr:rowOff>38100</xdr:rowOff>
    </xdr:from>
    <xdr:to>
      <xdr:col>6</xdr:col>
      <xdr:colOff>676275</xdr:colOff>
      <xdr:row>50</xdr:row>
      <xdr:rowOff>400050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3D3AEBB7-E164-EAD3-032C-041E8A5CF403}"/>
            </a:ext>
          </a:extLst>
        </xdr:cNvPr>
        <xdr:cNvSpPr/>
      </xdr:nvSpPr>
      <xdr:spPr>
        <a:xfrm>
          <a:off x="7839075" y="23593425"/>
          <a:ext cx="381000" cy="3619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219075</xdr:colOff>
      <xdr:row>50</xdr:row>
      <xdr:rowOff>38100</xdr:rowOff>
    </xdr:from>
    <xdr:to>
      <xdr:col>8</xdr:col>
      <xdr:colOff>600075</xdr:colOff>
      <xdr:row>50</xdr:row>
      <xdr:rowOff>400050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CEE3B9CA-C5C1-4EE6-89E7-FAA38DF3CE8D}"/>
            </a:ext>
          </a:extLst>
        </xdr:cNvPr>
        <xdr:cNvSpPr/>
      </xdr:nvSpPr>
      <xdr:spPr>
        <a:xfrm>
          <a:off x="9544050" y="23593425"/>
          <a:ext cx="381000" cy="3619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228600</xdr:colOff>
      <xdr:row>50</xdr:row>
      <xdr:rowOff>47625</xdr:rowOff>
    </xdr:from>
    <xdr:to>
      <xdr:col>9</xdr:col>
      <xdr:colOff>609600</xdr:colOff>
      <xdr:row>50</xdr:row>
      <xdr:rowOff>409575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B2ECF95B-7478-49E3-9B04-799D404EE3C9}"/>
            </a:ext>
          </a:extLst>
        </xdr:cNvPr>
        <xdr:cNvSpPr/>
      </xdr:nvSpPr>
      <xdr:spPr>
        <a:xfrm>
          <a:off x="10391775" y="23602950"/>
          <a:ext cx="381000" cy="3619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247650</xdr:colOff>
      <xdr:row>50</xdr:row>
      <xdr:rowOff>38100</xdr:rowOff>
    </xdr:from>
    <xdr:to>
      <xdr:col>10</xdr:col>
      <xdr:colOff>628650</xdr:colOff>
      <xdr:row>50</xdr:row>
      <xdr:rowOff>400050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491C1C9D-9EE9-4794-9839-69855C8542E5}"/>
            </a:ext>
          </a:extLst>
        </xdr:cNvPr>
        <xdr:cNvSpPr/>
      </xdr:nvSpPr>
      <xdr:spPr>
        <a:xfrm>
          <a:off x="11249025" y="23593425"/>
          <a:ext cx="381000" cy="3619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238125</xdr:colOff>
      <xdr:row>50</xdr:row>
      <xdr:rowOff>38100</xdr:rowOff>
    </xdr:from>
    <xdr:to>
      <xdr:col>7</xdr:col>
      <xdr:colOff>619125</xdr:colOff>
      <xdr:row>50</xdr:row>
      <xdr:rowOff>400050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AA316F03-A96B-440A-883B-CD0CFCEF86A4}"/>
            </a:ext>
          </a:extLst>
        </xdr:cNvPr>
        <xdr:cNvSpPr/>
      </xdr:nvSpPr>
      <xdr:spPr>
        <a:xfrm>
          <a:off x="8724900" y="23593425"/>
          <a:ext cx="381000" cy="361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38100</xdr:colOff>
      <xdr:row>5</xdr:row>
      <xdr:rowOff>15875</xdr:rowOff>
    </xdr:from>
    <xdr:to>
      <xdr:col>5</xdr:col>
      <xdr:colOff>2042</xdr:colOff>
      <xdr:row>5</xdr:row>
      <xdr:rowOff>1387474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2599129F-675A-1825-5705-ED9F6FE6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810250" y="2178050"/>
          <a:ext cx="1437142" cy="136524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7</xdr:row>
      <xdr:rowOff>22224</xdr:rowOff>
    </xdr:from>
    <xdr:to>
      <xdr:col>5</xdr:col>
      <xdr:colOff>632</xdr:colOff>
      <xdr:row>7</xdr:row>
      <xdr:rowOff>1374773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8D19BBE2-FD91-0DE4-AFD9-BAADDBBA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800726" y="4032249"/>
          <a:ext cx="1426206" cy="135254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34925</xdr:rowOff>
    </xdr:from>
    <xdr:to>
      <xdr:col>5</xdr:col>
      <xdr:colOff>2093</xdr:colOff>
      <xdr:row>8</xdr:row>
      <xdr:rowOff>1393824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DDC13E65-5B04-F9D9-D665-307ED3CD4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819775" y="5445125"/>
          <a:ext cx="1421318" cy="135572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16</xdr:row>
      <xdr:rowOff>85457</xdr:rowOff>
    </xdr:from>
    <xdr:to>
      <xdr:col>7</xdr:col>
      <xdr:colOff>838200</xdr:colOff>
      <xdr:row>16</xdr:row>
      <xdr:rowOff>721434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33E7BF1-3F65-C9DC-B64F-D0B3C9482F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085" r="6779"/>
        <a:stretch/>
      </xdr:blipFill>
      <xdr:spPr>
        <a:xfrm>
          <a:off x="8722519" y="10777270"/>
          <a:ext cx="723900" cy="635977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16</xdr:row>
      <xdr:rowOff>790575</xdr:rowOff>
    </xdr:from>
    <xdr:to>
      <xdr:col>6</xdr:col>
      <xdr:colOff>647700</xdr:colOff>
      <xdr:row>16</xdr:row>
      <xdr:rowOff>1171575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B45ECE98-88AB-437B-95A0-B8E584282FB5}"/>
            </a:ext>
          </a:extLst>
        </xdr:cNvPr>
        <xdr:cNvSpPr/>
      </xdr:nvSpPr>
      <xdr:spPr>
        <a:xfrm>
          <a:off x="7772400" y="11087100"/>
          <a:ext cx="419100" cy="381000"/>
        </a:xfrm>
        <a:prstGeom prst="ellipse">
          <a:avLst/>
        </a:prstGeom>
        <a:solidFill>
          <a:srgbClr val="00B0F0"/>
        </a:solidFill>
        <a:ln>
          <a:solidFill>
            <a:srgbClr val="2F37D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6</xdr:col>
      <xdr:colOff>47626</xdr:colOff>
      <xdr:row>16</xdr:row>
      <xdr:rowOff>44281</xdr:rowOff>
    </xdr:from>
    <xdr:to>
      <xdr:col>6</xdr:col>
      <xdr:colOff>914400</xdr:colOff>
      <xdr:row>16</xdr:row>
      <xdr:rowOff>723645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97690654-5B1A-EC64-C5DC-3D1D2D1F40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769" r="2755"/>
        <a:stretch/>
      </xdr:blipFill>
      <xdr:spPr>
        <a:xfrm>
          <a:off x="7631907" y="10736094"/>
          <a:ext cx="866774" cy="679364"/>
        </a:xfrm>
        <a:prstGeom prst="rect">
          <a:avLst/>
        </a:prstGeom>
      </xdr:spPr>
    </xdr:pic>
    <xdr:clientData/>
  </xdr:twoCellAnchor>
  <xdr:twoCellAnchor editAs="oneCell">
    <xdr:from>
      <xdr:col>8</xdr:col>
      <xdr:colOff>64294</xdr:colOff>
      <xdr:row>16</xdr:row>
      <xdr:rowOff>63331</xdr:rowOff>
    </xdr:from>
    <xdr:to>
      <xdr:col>8</xdr:col>
      <xdr:colOff>931068</xdr:colOff>
      <xdr:row>16</xdr:row>
      <xdr:rowOff>742695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EBB1CCE4-20A4-4478-A6C6-4E760E462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769" r="2755"/>
        <a:stretch/>
      </xdr:blipFill>
      <xdr:spPr>
        <a:xfrm>
          <a:off x="9482138" y="10755144"/>
          <a:ext cx="866774" cy="679364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16</xdr:row>
      <xdr:rowOff>790575</xdr:rowOff>
    </xdr:from>
    <xdr:to>
      <xdr:col>7</xdr:col>
      <xdr:colOff>923925</xdr:colOff>
      <xdr:row>16</xdr:row>
      <xdr:rowOff>1171575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13C2A62C-A68F-46BA-A37C-237B6C310BE0}"/>
            </a:ext>
          </a:extLst>
        </xdr:cNvPr>
        <xdr:cNvSpPr/>
      </xdr:nvSpPr>
      <xdr:spPr>
        <a:xfrm>
          <a:off x="8991600" y="11087100"/>
          <a:ext cx="419100" cy="381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38100</xdr:colOff>
      <xdr:row>16</xdr:row>
      <xdr:rowOff>781050</xdr:rowOff>
    </xdr:from>
    <xdr:to>
      <xdr:col>7</xdr:col>
      <xdr:colOff>457200</xdr:colOff>
      <xdr:row>16</xdr:row>
      <xdr:rowOff>1162050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83234097-F23E-47DD-A6D5-4B847216747E}"/>
            </a:ext>
          </a:extLst>
        </xdr:cNvPr>
        <xdr:cNvSpPr/>
      </xdr:nvSpPr>
      <xdr:spPr>
        <a:xfrm>
          <a:off x="8524875" y="11077575"/>
          <a:ext cx="419100" cy="381000"/>
        </a:xfrm>
        <a:prstGeom prst="ellipse">
          <a:avLst/>
        </a:prstGeom>
        <a:solidFill>
          <a:srgbClr val="2F37DD"/>
        </a:solidFill>
        <a:ln>
          <a:solidFill>
            <a:srgbClr val="2F37D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266700</xdr:colOff>
      <xdr:row>16</xdr:row>
      <xdr:rowOff>809625</xdr:rowOff>
    </xdr:from>
    <xdr:to>
      <xdr:col>8</xdr:col>
      <xdr:colOff>685800</xdr:colOff>
      <xdr:row>16</xdr:row>
      <xdr:rowOff>1190625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CF5114C4-C0CF-4451-8641-7EFFB8E16123}"/>
            </a:ext>
          </a:extLst>
        </xdr:cNvPr>
        <xdr:cNvSpPr/>
      </xdr:nvSpPr>
      <xdr:spPr>
        <a:xfrm>
          <a:off x="9696450" y="11106150"/>
          <a:ext cx="419100" cy="381000"/>
        </a:xfrm>
        <a:prstGeom prst="ellipse">
          <a:avLst/>
        </a:prstGeom>
        <a:solidFill>
          <a:srgbClr val="00B0F0"/>
        </a:solidFill>
        <a:ln>
          <a:solidFill>
            <a:srgbClr val="2F37D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78441</xdr:colOff>
      <xdr:row>70</xdr:row>
      <xdr:rowOff>100853</xdr:rowOff>
    </xdr:from>
    <xdr:to>
      <xdr:col>2</xdr:col>
      <xdr:colOff>432227</xdr:colOff>
      <xdr:row>70</xdr:row>
      <xdr:rowOff>381442</xdr:rowOff>
    </xdr:to>
    <xdr:pic>
      <xdr:nvPicPr>
        <xdr:cNvPr id="22" name="image2.png">
          <a:extLst>
            <a:ext uri="{FF2B5EF4-FFF2-40B4-BE49-F238E27FC236}">
              <a16:creationId xmlns:a16="http://schemas.microsoft.com/office/drawing/2014/main" id="{3FF784DB-F5AD-45F8-91DD-D207DA8EF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591" y="54393353"/>
          <a:ext cx="353786" cy="280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663818</xdr:colOff>
      <xdr:row>22</xdr:row>
      <xdr:rowOff>0</xdr:rowOff>
    </xdr:from>
    <xdr:to>
      <xdr:col>6</xdr:col>
      <xdr:colOff>1023818</xdr:colOff>
      <xdr:row>22</xdr:row>
      <xdr:rowOff>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B0839C4E-8877-4906-831A-ACFCDE98B0C0}"/>
            </a:ext>
          </a:extLst>
        </xdr:cNvPr>
        <xdr:cNvSpPr/>
      </xdr:nvSpPr>
      <xdr:spPr>
        <a:xfrm>
          <a:off x="23009468" y="1857375"/>
          <a:ext cx="360000" cy="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157655</xdr:colOff>
      <xdr:row>73</xdr:row>
      <xdr:rowOff>348156</xdr:rowOff>
    </xdr:from>
    <xdr:to>
      <xdr:col>3</xdr:col>
      <xdr:colOff>414829</xdr:colOff>
      <xdr:row>74</xdr:row>
      <xdr:rowOff>165210</xdr:rowOff>
    </xdr:to>
    <xdr:pic>
      <xdr:nvPicPr>
        <xdr:cNvPr id="3" name="image4.png">
          <a:extLst>
            <a:ext uri="{FF2B5EF4-FFF2-40B4-BE49-F238E27FC236}">
              <a16:creationId xmlns:a16="http://schemas.microsoft.com/office/drawing/2014/main" id="{4D7AE4FA-B923-4D5E-B0BA-D7EAB13F6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84534" y="19332466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147944</xdr:colOff>
      <xdr:row>80</xdr:row>
      <xdr:rowOff>141376</xdr:rowOff>
    </xdr:from>
    <xdr:to>
      <xdr:col>3</xdr:col>
      <xdr:colOff>405118</xdr:colOff>
      <xdr:row>81</xdr:row>
      <xdr:rowOff>18379</xdr:rowOff>
    </xdr:to>
    <xdr:pic>
      <xdr:nvPicPr>
        <xdr:cNvPr id="4" name="image4.png">
          <a:extLst>
            <a:ext uri="{FF2B5EF4-FFF2-40B4-BE49-F238E27FC236}">
              <a16:creationId xmlns:a16="http://schemas.microsoft.com/office/drawing/2014/main" id="{0F7AB9B0-1BBA-443A-9DF1-EE9AE78E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75966" y="27490550"/>
          <a:ext cx="25717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59121</xdr:colOff>
      <xdr:row>85</xdr:row>
      <xdr:rowOff>259045</xdr:rowOff>
    </xdr:from>
    <xdr:to>
      <xdr:col>3</xdr:col>
      <xdr:colOff>398708</xdr:colOff>
      <xdr:row>86</xdr:row>
      <xdr:rowOff>140803</xdr:rowOff>
    </xdr:to>
    <xdr:pic>
      <xdr:nvPicPr>
        <xdr:cNvPr id="5" name="image8.png">
          <a:extLst>
            <a:ext uri="{FF2B5EF4-FFF2-40B4-BE49-F238E27FC236}">
              <a16:creationId xmlns:a16="http://schemas.microsoft.com/office/drawing/2014/main" id="{7D752A10-8A44-43BE-8E43-E31F6DD3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7143" y="28900306"/>
          <a:ext cx="339587" cy="20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165937</xdr:colOff>
      <xdr:row>89</xdr:row>
      <xdr:rowOff>47124</xdr:rowOff>
    </xdr:from>
    <xdr:to>
      <xdr:col>3</xdr:col>
      <xdr:colOff>423111</xdr:colOff>
      <xdr:row>89</xdr:row>
      <xdr:rowOff>266199</xdr:rowOff>
    </xdr:to>
    <xdr:pic>
      <xdr:nvPicPr>
        <xdr:cNvPr id="6" name="image4.png">
          <a:extLst>
            <a:ext uri="{FF2B5EF4-FFF2-40B4-BE49-F238E27FC236}">
              <a16:creationId xmlns:a16="http://schemas.microsoft.com/office/drawing/2014/main" id="{1DC7FA75-8786-43BC-9753-5F013C55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93959" y="29657450"/>
          <a:ext cx="257174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132522</xdr:colOff>
      <xdr:row>65</xdr:row>
      <xdr:rowOff>107674</xdr:rowOff>
    </xdr:from>
    <xdr:to>
      <xdr:col>3</xdr:col>
      <xdr:colOff>389696</xdr:colOff>
      <xdr:row>65</xdr:row>
      <xdr:rowOff>276325</xdr:rowOff>
    </xdr:to>
    <xdr:pic>
      <xdr:nvPicPr>
        <xdr:cNvPr id="8" name="image4.png">
          <a:extLst>
            <a:ext uri="{FF2B5EF4-FFF2-40B4-BE49-F238E27FC236}">
              <a16:creationId xmlns:a16="http://schemas.microsoft.com/office/drawing/2014/main" id="{D8E9FDEF-EBCD-4FB7-B787-5A55A899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60544" y="20416631"/>
          <a:ext cx="257174" cy="168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115957</xdr:colOff>
      <xdr:row>20</xdr:row>
      <xdr:rowOff>74543</xdr:rowOff>
    </xdr:from>
    <xdr:to>
      <xdr:col>3</xdr:col>
      <xdr:colOff>418846</xdr:colOff>
      <xdr:row>20</xdr:row>
      <xdr:rowOff>311203</xdr:rowOff>
    </xdr:to>
    <xdr:pic>
      <xdr:nvPicPr>
        <xdr:cNvPr id="9" name="image11.png">
          <a:extLst>
            <a:ext uri="{FF2B5EF4-FFF2-40B4-BE49-F238E27FC236}">
              <a16:creationId xmlns:a16="http://schemas.microsoft.com/office/drawing/2014/main" id="{9558CF24-0D93-4EFB-9DD4-EB43B34C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979" y="4174434"/>
          <a:ext cx="302889" cy="23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143088</xdr:colOff>
      <xdr:row>91</xdr:row>
      <xdr:rowOff>58835</xdr:rowOff>
    </xdr:from>
    <xdr:to>
      <xdr:col>3</xdr:col>
      <xdr:colOff>436458</xdr:colOff>
      <xdr:row>91</xdr:row>
      <xdr:rowOff>263940</xdr:rowOff>
    </xdr:to>
    <xdr:pic>
      <xdr:nvPicPr>
        <xdr:cNvPr id="7" name="image12.png">
          <a:extLst>
            <a:ext uri="{FF2B5EF4-FFF2-40B4-BE49-F238E27FC236}">
              <a16:creationId xmlns:a16="http://schemas.microsoft.com/office/drawing/2014/main" id="{071484DD-D286-43D0-BBFF-5AF2B4F46B1A}"/>
            </a:ext>
            <a:ext uri="{147F2762-F138-4A5C-976F-8EAC2B608ADB}">
              <a16:predDERef xmlns:a16="http://schemas.microsoft.com/office/drawing/2014/main" pred="{CD667F5D-0FC0-4616-83AF-A667FE9E8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71938" y="31196060"/>
          <a:ext cx="293370" cy="2051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91"/>
  <sheetViews>
    <sheetView tabSelected="1" view="pageBreakPreview" topLeftCell="A72" zoomScale="80" zoomScaleNormal="85" zoomScaleSheetLayoutView="80" workbookViewId="0">
      <selection activeCell="W8" sqref="W8"/>
    </sheetView>
  </sheetViews>
  <sheetFormatPr baseColWidth="10" defaultColWidth="9.140625" defaultRowHeight="21" x14ac:dyDescent="0.25"/>
  <cols>
    <col min="1" max="1" width="24.140625" customWidth="1"/>
    <col min="2" max="2" width="6.5703125" customWidth="1"/>
    <col min="3" max="3" width="7.7109375" bestFit="1" customWidth="1"/>
    <col min="4" max="4" width="44.85546875" style="8" customWidth="1"/>
    <col min="5" max="5" width="21.28515625" style="8" customWidth="1"/>
    <col min="6" max="6" width="9.28515625" customWidth="1"/>
    <col min="7" max="7" width="15.42578125" style="11" customWidth="1"/>
    <col min="8" max="8" width="14.85546875" style="11" customWidth="1"/>
    <col min="9" max="9" width="15.28515625" style="11" customWidth="1"/>
    <col min="10" max="10" width="15.42578125" style="11" customWidth="1"/>
    <col min="11" max="11" width="15.140625" style="11" customWidth="1"/>
    <col min="12" max="12" width="18.28515625" style="11" customWidth="1"/>
    <col min="13" max="13" width="18.5703125" style="11" customWidth="1"/>
    <col min="14" max="14" width="12.5703125" style="11" customWidth="1"/>
    <col min="15" max="16" width="9.42578125" customWidth="1"/>
    <col min="17" max="17" width="9.42578125" style="201" customWidth="1"/>
    <col min="19" max="20" width="9.140625" hidden="1" customWidth="1"/>
  </cols>
  <sheetData>
    <row r="1" spans="1:23" ht="29.25" thickBot="1" x14ac:dyDescent="0.3">
      <c r="A1" s="379" t="s">
        <v>0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1"/>
      <c r="O1" s="384" t="s">
        <v>1</v>
      </c>
      <c r="P1" s="385"/>
    </row>
    <row r="2" spans="1:23" ht="29.25" thickBo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23" s="11" customFormat="1" ht="41.25" customHeight="1" thickBot="1" x14ac:dyDescent="0.4">
      <c r="A3" s="60" t="s">
        <v>2</v>
      </c>
      <c r="B3" s="61" t="s">
        <v>3</v>
      </c>
      <c r="C3" s="61" t="s">
        <v>4</v>
      </c>
      <c r="D3" s="62" t="s">
        <v>5</v>
      </c>
      <c r="E3" s="61" t="s">
        <v>6</v>
      </c>
      <c r="F3" s="61" t="s">
        <v>7</v>
      </c>
      <c r="G3" s="61" t="s">
        <v>8</v>
      </c>
      <c r="H3" s="36" t="s">
        <v>9</v>
      </c>
      <c r="I3" s="43"/>
      <c r="J3" s="41"/>
      <c r="K3" s="41"/>
      <c r="L3" s="41"/>
      <c r="M3" s="41"/>
      <c r="N3" s="41"/>
      <c r="O3" s="386" t="s">
        <v>10</v>
      </c>
      <c r="P3" s="388"/>
      <c r="Q3" s="202" t="str" cm="1">
        <f t="array" ref="Q3">_xlfn.IFS(T3=T2,"No",T3&lt;&gt;T2,T3)</f>
        <v>No</v>
      </c>
      <c r="S3" s="11">
        <f t="shared" ref="S3" si="0">POWER(COUNTIF(O3,"CONFORMITE")-1,2)</f>
        <v>0</v>
      </c>
      <c r="T3" s="11">
        <f>SUM($S$3:S3)</f>
        <v>0</v>
      </c>
    </row>
    <row r="4" spans="1:23" ht="35.25" customHeight="1" thickBot="1" x14ac:dyDescent="0.3">
      <c r="A4" s="104" t="s">
        <v>11</v>
      </c>
      <c r="B4" s="103">
        <v>6</v>
      </c>
      <c r="C4" s="103" t="s">
        <v>12</v>
      </c>
      <c r="D4" s="105" t="s">
        <v>13</v>
      </c>
      <c r="E4" s="103" t="s">
        <v>12</v>
      </c>
      <c r="F4" s="103" t="s">
        <v>12</v>
      </c>
      <c r="G4" s="106" t="s">
        <v>14</v>
      </c>
      <c r="H4" s="107" t="s">
        <v>15</v>
      </c>
      <c r="I4" s="42"/>
      <c r="O4" s="170" t="s">
        <v>16</v>
      </c>
      <c r="P4" s="34" t="s">
        <v>17</v>
      </c>
      <c r="Q4" s="202" cm="1">
        <f t="array" ref="Q4">_xlfn.IFS(T4=T3,"No",T4&lt;&gt;T3,T4)</f>
        <v>1</v>
      </c>
      <c r="R4" s="11"/>
      <c r="S4" s="11">
        <f t="shared" ref="S4:S41" si="1">POWER(COUNTIF(O4,"CONFORMITE")-1,2)</f>
        <v>1</v>
      </c>
      <c r="T4" s="11">
        <f>SUM($S$3:S4)</f>
        <v>1</v>
      </c>
      <c r="U4" s="11"/>
      <c r="V4" s="11"/>
    </row>
    <row r="5" spans="1:23" ht="35.25" customHeight="1" thickBot="1" x14ac:dyDescent="0.3">
      <c r="A5" s="60" t="s">
        <v>2</v>
      </c>
      <c r="B5" s="61" t="s">
        <v>3</v>
      </c>
      <c r="C5" s="61" t="s">
        <v>4</v>
      </c>
      <c r="D5" s="75" t="s">
        <v>5</v>
      </c>
      <c r="E5" s="61" t="s">
        <v>6</v>
      </c>
      <c r="F5" s="61" t="s">
        <v>7</v>
      </c>
      <c r="G5" s="70" t="s">
        <v>18</v>
      </c>
      <c r="H5" s="70" t="s">
        <v>19</v>
      </c>
      <c r="I5" s="61" t="s">
        <v>20</v>
      </c>
      <c r="J5" s="314" t="s">
        <v>325</v>
      </c>
      <c r="K5" s="321"/>
      <c r="O5" s="377" t="s">
        <v>10</v>
      </c>
      <c r="P5" s="378"/>
      <c r="Q5" s="202" t="str" cm="1">
        <f t="array" ref="Q5">_xlfn.IFS(T5=T4,"No",T5&lt;&gt;T4,T5)</f>
        <v>No</v>
      </c>
      <c r="R5" s="11"/>
      <c r="S5" s="11">
        <f t="shared" ref="S5:S9" si="2">POWER(COUNTIF(O5,"CONFORMITE")-1,2)</f>
        <v>0</v>
      </c>
      <c r="T5" s="11">
        <f>SUM($S$3:S5)</f>
        <v>1</v>
      </c>
      <c r="U5" s="11"/>
      <c r="V5" s="11"/>
    </row>
    <row r="6" spans="1:23" ht="110.1" customHeight="1" thickBot="1" x14ac:dyDescent="0.3">
      <c r="A6" s="104" t="s">
        <v>21</v>
      </c>
      <c r="B6" s="103" t="s">
        <v>12</v>
      </c>
      <c r="C6" s="103"/>
      <c r="D6" s="327" t="s">
        <v>22</v>
      </c>
      <c r="E6" s="328"/>
      <c r="F6" s="328"/>
      <c r="G6" s="329" t="s">
        <v>23</v>
      </c>
      <c r="H6" s="330" t="s">
        <v>24</v>
      </c>
      <c r="I6" s="322" t="s">
        <v>25</v>
      </c>
      <c r="J6" s="324" t="s">
        <v>25</v>
      </c>
      <c r="K6" s="321"/>
      <c r="O6" s="170" t="s">
        <v>16</v>
      </c>
      <c r="P6" s="34" t="s">
        <v>17</v>
      </c>
      <c r="Q6" s="202" cm="1">
        <f t="array" ref="Q6">_xlfn.IFS(T6=T5,"No",T6&lt;&gt;T5,T6)</f>
        <v>2</v>
      </c>
      <c r="R6" s="11"/>
      <c r="S6" s="11">
        <f t="shared" si="2"/>
        <v>1</v>
      </c>
      <c r="T6" s="11">
        <f>SUM($S$3:S6)</f>
        <v>2</v>
      </c>
      <c r="U6" s="11"/>
      <c r="V6" s="11"/>
    </row>
    <row r="7" spans="1:23" ht="35.25" customHeight="1" thickBot="1" x14ac:dyDescent="0.3">
      <c r="A7" s="60" t="s">
        <v>2</v>
      </c>
      <c r="B7" s="61" t="s">
        <v>3</v>
      </c>
      <c r="C7" s="61" t="s">
        <v>4</v>
      </c>
      <c r="D7" s="75" t="s">
        <v>5</v>
      </c>
      <c r="E7" s="61" t="s">
        <v>6</v>
      </c>
      <c r="F7" s="61" t="s">
        <v>7</v>
      </c>
      <c r="G7" s="70" t="s">
        <v>18</v>
      </c>
      <c r="H7" s="36" t="s">
        <v>19</v>
      </c>
      <c r="I7" s="36" t="s">
        <v>20</v>
      </c>
      <c r="J7" s="314" t="s">
        <v>325</v>
      </c>
      <c r="O7" s="377" t="s">
        <v>10</v>
      </c>
      <c r="P7" s="378"/>
      <c r="Q7" s="202" t="str" cm="1">
        <f t="array" ref="Q7">_xlfn.IFS(T7=T6,"No",T7&lt;&gt;T6,T7)</f>
        <v>No</v>
      </c>
      <c r="R7" s="11"/>
      <c r="S7" s="11">
        <f t="shared" si="2"/>
        <v>0</v>
      </c>
      <c r="T7" s="11">
        <f>SUM($S$3:S7)</f>
        <v>2</v>
      </c>
      <c r="U7" s="11"/>
      <c r="V7" s="11"/>
    </row>
    <row r="8" spans="1:23" ht="110.1" customHeight="1" thickBot="1" x14ac:dyDescent="0.3">
      <c r="A8" s="114" t="s">
        <v>26</v>
      </c>
      <c r="B8" s="102" t="s">
        <v>12</v>
      </c>
      <c r="C8" s="102"/>
      <c r="D8" s="115" t="s">
        <v>27</v>
      </c>
      <c r="E8" s="102"/>
      <c r="F8" s="102"/>
      <c r="G8" s="110" t="s">
        <v>23</v>
      </c>
      <c r="H8" s="111" t="s">
        <v>24</v>
      </c>
      <c r="I8" s="323" t="s">
        <v>25</v>
      </c>
      <c r="J8" s="326" t="s">
        <v>25</v>
      </c>
      <c r="O8" s="170" t="s">
        <v>16</v>
      </c>
      <c r="P8" s="34" t="s">
        <v>17</v>
      </c>
      <c r="Q8" s="202" cm="1">
        <f t="array" ref="Q8">_xlfn.IFS(T8=T7,"No",T8&lt;&gt;T7,T8)</f>
        <v>3</v>
      </c>
      <c r="R8" s="11"/>
      <c r="S8" s="11">
        <f t="shared" si="2"/>
        <v>1</v>
      </c>
      <c r="T8" s="11">
        <f>SUM($S$3:S8)</f>
        <v>3</v>
      </c>
      <c r="U8" s="11"/>
      <c r="V8" s="11"/>
    </row>
    <row r="9" spans="1:23" ht="113.1" customHeight="1" thickBot="1" x14ac:dyDescent="0.3">
      <c r="A9" s="104" t="s">
        <v>26</v>
      </c>
      <c r="B9" s="103" t="s">
        <v>12</v>
      </c>
      <c r="C9" s="103"/>
      <c r="D9" s="105" t="s">
        <v>28</v>
      </c>
      <c r="E9" s="103"/>
      <c r="F9" s="103"/>
      <c r="G9" s="331" t="s">
        <v>23</v>
      </c>
      <c r="H9" s="332" t="s">
        <v>24</v>
      </c>
      <c r="I9" s="336" t="s">
        <v>23</v>
      </c>
      <c r="J9" s="325" t="s">
        <v>25</v>
      </c>
      <c r="O9" s="170" t="s">
        <v>16</v>
      </c>
      <c r="P9" s="34" t="s">
        <v>17</v>
      </c>
      <c r="Q9" s="202" cm="1">
        <f t="array" ref="Q9">_xlfn.IFS(T9=T8,"No",T9&lt;&gt;T8,T9)</f>
        <v>4</v>
      </c>
      <c r="R9" s="11"/>
      <c r="S9" s="11">
        <f t="shared" si="2"/>
        <v>1</v>
      </c>
      <c r="T9" s="11">
        <f>SUM($S$3:S9)</f>
        <v>4</v>
      </c>
      <c r="U9" s="11"/>
      <c r="V9" s="11"/>
    </row>
    <row r="10" spans="1:23" ht="35.25" customHeight="1" thickTop="1" thickBot="1" x14ac:dyDescent="0.3">
      <c r="A10" s="60" t="s">
        <v>2</v>
      </c>
      <c r="B10" s="61" t="s">
        <v>3</v>
      </c>
      <c r="C10" s="61" t="s">
        <v>4</v>
      </c>
      <c r="D10" s="75" t="s">
        <v>5</v>
      </c>
      <c r="E10" s="61" t="s">
        <v>6</v>
      </c>
      <c r="F10" s="61" t="s">
        <v>7</v>
      </c>
      <c r="G10" s="70" t="s">
        <v>29</v>
      </c>
      <c r="H10" s="85" t="s">
        <v>30</v>
      </c>
      <c r="I10" s="337" t="s">
        <v>31</v>
      </c>
      <c r="J10" s="41"/>
      <c r="K10" s="41"/>
      <c r="L10" s="41"/>
      <c r="M10" s="41"/>
      <c r="N10" s="41"/>
      <c r="O10" s="363" t="s">
        <v>10</v>
      </c>
      <c r="P10" s="364"/>
      <c r="Q10" s="202" t="str" cm="1">
        <f t="array" ref="Q10">_xlfn.IFS(T10=T9,"No",T10&lt;&gt;T9,T10)</f>
        <v>No</v>
      </c>
      <c r="R10" s="11"/>
      <c r="S10" s="11">
        <f t="shared" ref="S10" si="3">POWER(COUNTIF(O10,"CONFORMITE")-1,2)</f>
        <v>0</v>
      </c>
      <c r="T10" s="11">
        <f>SUM($S$3:S10)</f>
        <v>4</v>
      </c>
      <c r="U10" s="11"/>
      <c r="V10" s="11"/>
    </row>
    <row r="11" spans="1:23" ht="35.25" customHeight="1" thickBot="1" x14ac:dyDescent="0.3">
      <c r="A11" s="57" t="s">
        <v>32</v>
      </c>
      <c r="B11" s="12">
        <v>1</v>
      </c>
      <c r="C11" s="34" t="s">
        <v>12</v>
      </c>
      <c r="D11" s="58" t="s">
        <v>33</v>
      </c>
      <c r="E11" s="34" t="s">
        <v>12</v>
      </c>
      <c r="F11" s="34" t="s">
        <v>12</v>
      </c>
      <c r="G11" s="110">
        <v>5860</v>
      </c>
      <c r="H11" s="111">
        <v>5765</v>
      </c>
      <c r="I11" s="112">
        <v>6087</v>
      </c>
      <c r="J11" s="41"/>
      <c r="K11" s="41"/>
      <c r="L11" s="41"/>
      <c r="M11" s="41"/>
      <c r="N11" s="41"/>
      <c r="O11" s="170" t="s">
        <v>16</v>
      </c>
      <c r="P11" s="34" t="s">
        <v>17</v>
      </c>
      <c r="Q11" s="202" cm="1">
        <f t="array" ref="Q11">_xlfn.IFS(T11=T10,"No",T11&lt;&gt;T10,T11)</f>
        <v>5</v>
      </c>
      <c r="R11" s="11"/>
      <c r="S11" s="11">
        <f t="shared" si="1"/>
        <v>1</v>
      </c>
      <c r="T11" s="11">
        <f>SUM($S$3:S11)</f>
        <v>5</v>
      </c>
      <c r="U11" s="11"/>
      <c r="V11" s="11"/>
    </row>
    <row r="12" spans="1:23" ht="35.25" customHeight="1" thickBot="1" x14ac:dyDescent="0.3">
      <c r="A12" s="30" t="s">
        <v>32</v>
      </c>
      <c r="B12" s="53">
        <v>4</v>
      </c>
      <c r="C12" s="14" t="s">
        <v>12</v>
      </c>
      <c r="D12" s="38" t="s">
        <v>34</v>
      </c>
      <c r="E12" s="14" t="s">
        <v>12</v>
      </c>
      <c r="F12" s="14" t="s">
        <v>12</v>
      </c>
      <c r="G12" s="333" t="s">
        <v>35</v>
      </c>
      <c r="H12" s="334" t="s">
        <v>36</v>
      </c>
      <c r="I12" s="335" t="s">
        <v>37</v>
      </c>
      <c r="J12" s="41"/>
      <c r="K12" s="41"/>
      <c r="L12" s="41"/>
      <c r="M12" s="41"/>
      <c r="N12" s="41"/>
      <c r="O12" s="171" t="s">
        <v>16</v>
      </c>
      <c r="P12" s="1" t="s">
        <v>17</v>
      </c>
      <c r="Q12" s="202" cm="1">
        <f t="array" ref="Q12">_xlfn.IFS(T12=T11,"No",T12&lt;&gt;T11,T12)</f>
        <v>6</v>
      </c>
      <c r="R12" s="11"/>
      <c r="S12" s="11">
        <f t="shared" si="1"/>
        <v>1</v>
      </c>
      <c r="T12" s="11">
        <f>SUM($S$3:S12)</f>
        <v>6</v>
      </c>
      <c r="U12" s="11"/>
      <c r="V12" s="11"/>
    </row>
    <row r="13" spans="1:23" ht="35.25" customHeight="1" thickBot="1" x14ac:dyDescent="0.3">
      <c r="A13" s="174" t="s">
        <v>2</v>
      </c>
      <c r="B13" s="90" t="s">
        <v>3</v>
      </c>
      <c r="C13" s="90" t="s">
        <v>4</v>
      </c>
      <c r="D13" s="175" t="s">
        <v>5</v>
      </c>
      <c r="E13" s="90" t="s">
        <v>6</v>
      </c>
      <c r="F13" s="90" t="s">
        <v>7</v>
      </c>
      <c r="G13" s="90" t="s">
        <v>29</v>
      </c>
      <c r="H13" s="282" t="s">
        <v>31</v>
      </c>
      <c r="I13" s="42"/>
      <c r="O13" s="386" t="s">
        <v>10</v>
      </c>
      <c r="P13" s="387"/>
      <c r="Q13" s="202" t="str" cm="1">
        <f t="array" ref="Q13">_xlfn.IFS(T13=T12,"No",T13&lt;&gt;T12,T13)</f>
        <v>No</v>
      </c>
      <c r="R13" s="11"/>
      <c r="S13" s="11">
        <f t="shared" si="1"/>
        <v>0</v>
      </c>
      <c r="T13" s="11">
        <f>SUM($S$3:S13)</f>
        <v>6</v>
      </c>
      <c r="U13" s="11"/>
      <c r="V13" s="11"/>
    </row>
    <row r="14" spans="1:23" ht="56.25" customHeight="1" thickBot="1" x14ac:dyDescent="0.3">
      <c r="A14" s="123" t="s">
        <v>38</v>
      </c>
      <c r="B14" s="34" t="s">
        <v>12</v>
      </c>
      <c r="C14" s="34"/>
      <c r="D14" s="115" t="s">
        <v>39</v>
      </c>
      <c r="E14" s="34" t="s">
        <v>12</v>
      </c>
      <c r="F14" s="34" t="s">
        <v>12</v>
      </c>
      <c r="G14" s="116" t="s">
        <v>40</v>
      </c>
      <c r="H14" s="117" t="s">
        <v>31</v>
      </c>
      <c r="I14" s="42"/>
      <c r="O14" s="170" t="s">
        <v>16</v>
      </c>
      <c r="P14" s="34" t="s">
        <v>17</v>
      </c>
      <c r="Q14" s="202" cm="1">
        <f t="array" ref="Q14">_xlfn.IFS(T14=T13,"No",T14&lt;&gt;T13,T14)</f>
        <v>7</v>
      </c>
      <c r="R14" s="11"/>
      <c r="S14" s="11">
        <f t="shared" si="1"/>
        <v>1</v>
      </c>
      <c r="T14" s="11">
        <f>SUM($S$3:S14)</f>
        <v>7</v>
      </c>
      <c r="U14" s="11"/>
      <c r="V14" s="11"/>
    </row>
    <row r="15" spans="1:23" ht="35.25" customHeight="1" thickBot="1" x14ac:dyDescent="0.3">
      <c r="A15" s="124" t="s">
        <v>38</v>
      </c>
      <c r="B15" s="103" t="s">
        <v>12</v>
      </c>
      <c r="C15" s="103" t="s">
        <v>12</v>
      </c>
      <c r="D15" s="105" t="s">
        <v>41</v>
      </c>
      <c r="E15" s="103" t="s">
        <v>12</v>
      </c>
      <c r="F15" s="103" t="s">
        <v>12</v>
      </c>
      <c r="G15" s="106" t="s">
        <v>42</v>
      </c>
      <c r="H15" s="107" t="s">
        <v>43</v>
      </c>
      <c r="I15" s="362"/>
      <c r="O15" s="171" t="s">
        <v>16</v>
      </c>
      <c r="P15" s="1" t="s">
        <v>17</v>
      </c>
      <c r="Q15" s="202" cm="1">
        <f t="array" ref="Q15">_xlfn.IFS(T15=T14,"No",T15&lt;&gt;T14,T15)</f>
        <v>8</v>
      </c>
      <c r="R15" s="11"/>
      <c r="S15" s="11">
        <f t="shared" si="1"/>
        <v>1</v>
      </c>
      <c r="T15" s="11">
        <f>SUM($S$3:S15)</f>
        <v>8</v>
      </c>
      <c r="U15" s="11"/>
      <c r="V15" s="11"/>
    </row>
    <row r="16" spans="1:23" s="11" customFormat="1" ht="69" customHeight="1" thickBot="1" x14ac:dyDescent="0.3">
      <c r="A16" s="60" t="s">
        <v>2</v>
      </c>
      <c r="B16" s="61" t="s">
        <v>3</v>
      </c>
      <c r="C16" s="61" t="s">
        <v>4</v>
      </c>
      <c r="D16" s="62" t="s">
        <v>5</v>
      </c>
      <c r="E16" s="61" t="s">
        <v>6</v>
      </c>
      <c r="F16" s="61" t="s">
        <v>7</v>
      </c>
      <c r="G16" s="61" t="s">
        <v>29</v>
      </c>
      <c r="H16" s="61" t="s">
        <v>324</v>
      </c>
      <c r="I16" s="36" t="s">
        <v>31</v>
      </c>
      <c r="J16" s="41"/>
      <c r="K16" s="41"/>
      <c r="L16" s="41"/>
      <c r="M16" s="41"/>
      <c r="N16" s="41"/>
      <c r="O16" s="386" t="s">
        <v>10</v>
      </c>
      <c r="P16" s="387"/>
      <c r="Q16" s="202" t="str" cm="1">
        <f t="array" ref="Q16">_xlfn.IFS(T16=T15,"No",T16&lt;&gt;T15,T16)</f>
        <v>No</v>
      </c>
      <c r="S16" s="11">
        <f t="shared" ref="S16:S18" si="4">POWER(COUNTIF(O16,"CONFORMITE")-1,2)</f>
        <v>0</v>
      </c>
      <c r="T16" s="11">
        <f>SUM($S$3:S16)</f>
        <v>8</v>
      </c>
      <c r="W16"/>
    </row>
    <row r="17" spans="1:28" s="11" customFormat="1" ht="96" customHeight="1" thickBot="1" x14ac:dyDescent="0.3">
      <c r="A17" s="114" t="s">
        <v>44</v>
      </c>
      <c r="B17" s="13" t="s">
        <v>12</v>
      </c>
      <c r="C17" s="13" t="s">
        <v>12</v>
      </c>
      <c r="D17" s="115" t="s">
        <v>45</v>
      </c>
      <c r="E17" s="13" t="s">
        <v>12</v>
      </c>
      <c r="F17" s="13" t="s">
        <v>12</v>
      </c>
      <c r="G17" s="257"/>
      <c r="H17" s="258"/>
      <c r="I17" s="259"/>
      <c r="J17" s="41"/>
      <c r="K17" s="41"/>
      <c r="L17" s="41"/>
      <c r="M17" s="41"/>
      <c r="N17" s="41"/>
      <c r="O17" s="171" t="s">
        <v>16</v>
      </c>
      <c r="P17" s="1" t="s">
        <v>17</v>
      </c>
      <c r="Q17" s="202" cm="1">
        <f t="array" ref="Q17">_xlfn.IFS(T17=T16,"No",T17&lt;&gt;T16,T17)</f>
        <v>9</v>
      </c>
      <c r="S17" s="11">
        <f t="shared" si="4"/>
        <v>1</v>
      </c>
      <c r="T17" s="11">
        <f>SUM($S$3:S17)</f>
        <v>9</v>
      </c>
      <c r="W17"/>
    </row>
    <row r="18" spans="1:28" ht="35.25" customHeight="1" thickBot="1" x14ac:dyDescent="0.3">
      <c r="A18" s="57" t="s">
        <v>44</v>
      </c>
      <c r="B18" s="34" t="s">
        <v>12</v>
      </c>
      <c r="C18" s="34" t="s">
        <v>12</v>
      </c>
      <c r="D18" s="80" t="s">
        <v>46</v>
      </c>
      <c r="E18" s="34" t="s">
        <v>12</v>
      </c>
      <c r="F18" s="34" t="s">
        <v>12</v>
      </c>
      <c r="G18" s="81">
        <v>164</v>
      </c>
      <c r="H18" s="93" t="s">
        <v>47</v>
      </c>
      <c r="I18" s="82">
        <v>183</v>
      </c>
      <c r="J18" s="92"/>
      <c r="K18" s="41"/>
      <c r="L18" s="41"/>
      <c r="M18" s="41"/>
      <c r="N18" s="41"/>
      <c r="O18" s="171" t="s">
        <v>16</v>
      </c>
      <c r="P18" s="1" t="s">
        <v>17</v>
      </c>
      <c r="Q18" s="202" cm="1">
        <f t="array" ref="Q18">_xlfn.IFS(T18=T17,"No",T18&lt;&gt;T17,T18)</f>
        <v>10</v>
      </c>
      <c r="R18" s="11"/>
      <c r="S18" s="11">
        <f t="shared" si="4"/>
        <v>1</v>
      </c>
      <c r="T18" s="11">
        <f>SUM($S$3:S18)</f>
        <v>10</v>
      </c>
      <c r="U18" s="11"/>
      <c r="V18" s="11"/>
    </row>
    <row r="19" spans="1:28" s="11" customFormat="1" ht="35.25" customHeight="1" thickBot="1" x14ac:dyDescent="0.3">
      <c r="A19" s="29" t="s">
        <v>44</v>
      </c>
      <c r="B19" s="1" t="s">
        <v>12</v>
      </c>
      <c r="C19" s="34" t="s">
        <v>12</v>
      </c>
      <c r="D19" s="37" t="s">
        <v>48</v>
      </c>
      <c r="E19" s="1" t="s">
        <v>12</v>
      </c>
      <c r="F19" s="34" t="s">
        <v>12</v>
      </c>
      <c r="G19" s="137" t="s">
        <v>335</v>
      </c>
      <c r="H19" s="26" t="s">
        <v>335</v>
      </c>
      <c r="I19" s="52" t="s">
        <v>336</v>
      </c>
      <c r="J19" s="41"/>
      <c r="K19" s="41"/>
      <c r="L19" s="41"/>
      <c r="M19" s="41"/>
      <c r="N19" s="41"/>
      <c r="O19" s="171" t="s">
        <v>16</v>
      </c>
      <c r="P19" s="1" t="s">
        <v>17</v>
      </c>
      <c r="Q19" s="202" cm="1">
        <f t="array" ref="Q19">_xlfn.IFS(T19=T18,"No",T19&lt;&gt;T18,T19)</f>
        <v>11</v>
      </c>
      <c r="R19" t="s">
        <v>334</v>
      </c>
      <c r="S19">
        <f t="shared" si="1"/>
        <v>1</v>
      </c>
      <c r="T19">
        <f>SUM($S$3:S19)</f>
        <v>11</v>
      </c>
      <c r="U19"/>
      <c r="V19"/>
      <c r="W19"/>
      <c r="X19"/>
      <c r="Y19"/>
      <c r="Z19"/>
      <c r="AA19"/>
      <c r="AB19"/>
    </row>
    <row r="20" spans="1:28" ht="35.25" customHeight="1" thickBot="1" x14ac:dyDescent="0.3">
      <c r="A20" s="29" t="s">
        <v>44</v>
      </c>
      <c r="B20" s="1" t="s">
        <v>12</v>
      </c>
      <c r="C20" s="34" t="s">
        <v>12</v>
      </c>
      <c r="D20" s="37" t="s">
        <v>49</v>
      </c>
      <c r="E20" s="1" t="s">
        <v>12</v>
      </c>
      <c r="F20" s="34" t="s">
        <v>12</v>
      </c>
      <c r="G20" s="27" t="s">
        <v>50</v>
      </c>
      <c r="H20" s="142" t="s">
        <v>51</v>
      </c>
      <c r="I20" s="51" t="s">
        <v>50</v>
      </c>
      <c r="J20" s="41"/>
      <c r="K20" s="41"/>
      <c r="L20" s="41"/>
      <c r="M20" s="41"/>
      <c r="N20" s="41"/>
      <c r="O20" s="171" t="s">
        <v>16</v>
      </c>
      <c r="P20" s="1" t="s">
        <v>17</v>
      </c>
      <c r="Q20" s="202" cm="1">
        <f t="array" ref="Q20">_xlfn.IFS(T20=T19,"No",T20&lt;&gt;T19,T20)</f>
        <v>12</v>
      </c>
      <c r="R20" s="11"/>
      <c r="S20" s="11">
        <f t="shared" si="1"/>
        <v>1</v>
      </c>
      <c r="T20" s="11">
        <f>SUM($S$3:S20)</f>
        <v>12</v>
      </c>
      <c r="U20" s="11"/>
      <c r="V20" s="11"/>
    </row>
    <row r="21" spans="1:28" ht="35.25" customHeight="1" thickBot="1" x14ac:dyDescent="0.3">
      <c r="A21" s="29" t="s">
        <v>44</v>
      </c>
      <c r="B21" s="49">
        <v>19</v>
      </c>
      <c r="C21" s="34" t="s">
        <v>12</v>
      </c>
      <c r="D21" s="37" t="s">
        <v>52</v>
      </c>
      <c r="E21" s="1" t="s">
        <v>12</v>
      </c>
      <c r="F21" s="49"/>
      <c r="G21" s="27" t="s">
        <v>53</v>
      </c>
      <c r="H21" s="6" t="s">
        <v>53</v>
      </c>
      <c r="I21" s="52" t="s">
        <v>54</v>
      </c>
      <c r="J21" s="41"/>
      <c r="K21" s="41"/>
      <c r="L21" s="41"/>
      <c r="M21" s="41"/>
      <c r="N21" s="41"/>
      <c r="O21" s="171" t="s">
        <v>16</v>
      </c>
      <c r="P21" s="1" t="s">
        <v>17</v>
      </c>
      <c r="Q21" s="202" cm="1">
        <f t="array" ref="Q21">_xlfn.IFS(T21=T20,"No",T21&lt;&gt;T20,T21)</f>
        <v>13</v>
      </c>
      <c r="R21" s="11"/>
      <c r="S21" s="11">
        <f t="shared" si="1"/>
        <v>1</v>
      </c>
      <c r="T21" s="11">
        <f>SUM($S$3:S21)</f>
        <v>13</v>
      </c>
      <c r="U21" s="11"/>
      <c r="V21" s="11"/>
    </row>
    <row r="22" spans="1:28" ht="35.25" customHeight="1" thickBot="1" x14ac:dyDescent="0.3">
      <c r="A22" s="29" t="s">
        <v>44</v>
      </c>
      <c r="B22" s="49">
        <v>20</v>
      </c>
      <c r="C22" s="34" t="s">
        <v>12</v>
      </c>
      <c r="D22" s="37" t="s">
        <v>55</v>
      </c>
      <c r="E22" s="1" t="s">
        <v>12</v>
      </c>
      <c r="F22" s="49"/>
      <c r="G22" s="27" t="s">
        <v>53</v>
      </c>
      <c r="H22" s="6" t="s">
        <v>53</v>
      </c>
      <c r="I22" s="52" t="s">
        <v>54</v>
      </c>
      <c r="J22" s="41"/>
      <c r="K22" s="41"/>
      <c r="L22" s="41"/>
      <c r="M22" s="41"/>
      <c r="N22" s="41"/>
      <c r="O22" s="172" t="s">
        <v>16</v>
      </c>
      <c r="P22" s="14" t="s">
        <v>17</v>
      </c>
      <c r="Q22" s="202" cm="1">
        <f t="array" ref="Q22">_xlfn.IFS(T22=T21,"No",T22&lt;&gt;T21,T22)</f>
        <v>14</v>
      </c>
      <c r="R22" s="11"/>
      <c r="S22" s="11">
        <f t="shared" si="1"/>
        <v>1</v>
      </c>
      <c r="T22" s="11">
        <f>SUM($S$3:S22)</f>
        <v>14</v>
      </c>
      <c r="U22" s="11"/>
      <c r="V22" s="11"/>
    </row>
    <row r="23" spans="1:28" ht="35.25" customHeight="1" thickBot="1" x14ac:dyDescent="0.3">
      <c r="A23" s="60" t="s">
        <v>2</v>
      </c>
      <c r="B23" s="61" t="s">
        <v>3</v>
      </c>
      <c r="C23" s="61" t="s">
        <v>4</v>
      </c>
      <c r="D23" s="62" t="s">
        <v>5</v>
      </c>
      <c r="E23" s="61" t="s">
        <v>6</v>
      </c>
      <c r="F23" s="61" t="s">
        <v>7</v>
      </c>
      <c r="G23" s="61" t="s">
        <v>29</v>
      </c>
      <c r="H23" s="61" t="s">
        <v>56</v>
      </c>
      <c r="I23" s="71" t="s">
        <v>31</v>
      </c>
      <c r="J23" s="36" t="s">
        <v>322</v>
      </c>
      <c r="K23" s="41"/>
      <c r="L23" s="41"/>
      <c r="M23" s="41"/>
      <c r="N23" s="41"/>
      <c r="O23" s="386" t="s">
        <v>10</v>
      </c>
      <c r="P23" s="387"/>
      <c r="Q23" s="202" t="str" cm="1">
        <f t="array" ref="Q23">_xlfn.IFS(T23=T22,"No",T23&lt;&gt;T22,T23)</f>
        <v>No</v>
      </c>
      <c r="R23" s="11"/>
      <c r="S23" s="11">
        <f t="shared" si="1"/>
        <v>0</v>
      </c>
      <c r="T23" s="11">
        <f>SUM($S$3:S23)</f>
        <v>14</v>
      </c>
      <c r="U23" s="11"/>
      <c r="V23" s="11"/>
    </row>
    <row r="24" spans="1:28" ht="35.25" customHeight="1" thickBot="1" x14ac:dyDescent="0.3">
      <c r="A24" s="114" t="s">
        <v>44</v>
      </c>
      <c r="B24" s="102">
        <v>3</v>
      </c>
      <c r="C24" s="102" t="s">
        <v>12</v>
      </c>
      <c r="D24" s="115" t="s">
        <v>57</v>
      </c>
      <c r="E24" s="365"/>
      <c r="F24" s="204" t="s">
        <v>58</v>
      </c>
      <c r="G24" s="205" t="s">
        <v>59</v>
      </c>
      <c r="H24" s="206" t="s">
        <v>12</v>
      </c>
      <c r="I24" s="315" t="s">
        <v>60</v>
      </c>
      <c r="J24" s="320" t="s">
        <v>323</v>
      </c>
      <c r="K24" s="41"/>
      <c r="L24" s="41"/>
      <c r="M24" s="41"/>
      <c r="N24" s="41"/>
      <c r="O24" s="171" t="s">
        <v>16</v>
      </c>
      <c r="P24" s="1" t="s">
        <v>17</v>
      </c>
      <c r="Q24" s="202" cm="1">
        <f t="array" ref="Q24">_xlfn.IFS(T24=T23,"No",T24&lt;&gt;T23,T24)</f>
        <v>15</v>
      </c>
      <c r="R24" s="11"/>
      <c r="S24" s="11">
        <f t="shared" ref="S24:S30" si="5">POWER(COUNTIF(O24,"CONFORMITE")-1,2)</f>
        <v>1</v>
      </c>
      <c r="T24" s="11">
        <f>SUM($S$3:S24)</f>
        <v>15</v>
      </c>
      <c r="U24" s="11"/>
      <c r="V24" s="11"/>
    </row>
    <row r="25" spans="1:28" ht="35.25" customHeight="1" thickBot="1" x14ac:dyDescent="0.3">
      <c r="A25" s="57" t="s">
        <v>44</v>
      </c>
      <c r="B25" s="34">
        <v>3</v>
      </c>
      <c r="C25" s="34" t="s">
        <v>12</v>
      </c>
      <c r="D25" s="58" t="s">
        <v>61</v>
      </c>
      <c r="E25" s="366"/>
      <c r="F25" s="49" t="s">
        <v>62</v>
      </c>
      <c r="G25" s="81" t="s">
        <v>63</v>
      </c>
      <c r="H25" s="83" t="s">
        <v>12</v>
      </c>
      <c r="I25" s="316" t="s">
        <v>64</v>
      </c>
      <c r="J25" s="318" t="s">
        <v>115</v>
      </c>
      <c r="K25" s="41"/>
      <c r="L25" s="41"/>
      <c r="M25" s="41"/>
      <c r="N25" s="41"/>
      <c r="O25" s="171" t="s">
        <v>16</v>
      </c>
      <c r="P25" s="1" t="s">
        <v>17</v>
      </c>
      <c r="Q25" s="202" cm="1">
        <f t="array" ref="Q25">_xlfn.IFS(T25=T24,"No",T25&lt;&gt;T24,T25)</f>
        <v>16</v>
      </c>
      <c r="R25" s="11"/>
      <c r="S25" s="11">
        <f t="shared" si="5"/>
        <v>1</v>
      </c>
      <c r="T25" s="11">
        <f>SUM($S$3:S25)</f>
        <v>16</v>
      </c>
      <c r="U25" s="11"/>
      <c r="V25" s="11"/>
    </row>
    <row r="26" spans="1:28" ht="41.25" customHeight="1" thickBot="1" x14ac:dyDescent="0.3">
      <c r="A26" s="29" t="s">
        <v>44</v>
      </c>
      <c r="B26" s="1">
        <v>3</v>
      </c>
      <c r="C26" s="34" t="s">
        <v>12</v>
      </c>
      <c r="D26" s="37" t="s">
        <v>65</v>
      </c>
      <c r="E26" s="366"/>
      <c r="F26" s="49" t="s">
        <v>66</v>
      </c>
      <c r="G26" s="137" t="s">
        <v>67</v>
      </c>
      <c r="H26" s="46" t="s">
        <v>12</v>
      </c>
      <c r="I26" s="317" t="s">
        <v>68</v>
      </c>
      <c r="J26" s="318">
        <v>99846</v>
      </c>
      <c r="K26" s="41"/>
      <c r="L26" s="41"/>
      <c r="M26" s="41"/>
      <c r="N26" s="41"/>
      <c r="O26" s="171" t="s">
        <v>16</v>
      </c>
      <c r="P26" s="1" t="s">
        <v>17</v>
      </c>
      <c r="Q26" s="202" cm="1">
        <f t="array" ref="Q26">_xlfn.IFS(T26=T25,"No",T26&lt;&gt;T25,T26)</f>
        <v>17</v>
      </c>
      <c r="R26" s="11"/>
      <c r="S26" s="11">
        <f t="shared" si="5"/>
        <v>1</v>
      </c>
      <c r="T26" s="11">
        <f>SUM($S$3:S26)</f>
        <v>17</v>
      </c>
      <c r="U26" s="11"/>
      <c r="V26" s="11"/>
    </row>
    <row r="27" spans="1:28" ht="41.25" customHeight="1" thickBot="1" x14ac:dyDescent="0.3">
      <c r="A27" s="29" t="s">
        <v>44</v>
      </c>
      <c r="B27" s="1">
        <v>4</v>
      </c>
      <c r="C27" s="1" t="s">
        <v>12</v>
      </c>
      <c r="D27" s="37" t="s">
        <v>69</v>
      </c>
      <c r="E27" s="366"/>
      <c r="F27" s="49" t="s">
        <v>58</v>
      </c>
      <c r="G27" s="27" t="s">
        <v>70</v>
      </c>
      <c r="H27" s="46" t="s">
        <v>12</v>
      </c>
      <c r="I27" s="317" t="s">
        <v>71</v>
      </c>
      <c r="J27" s="319" t="s">
        <v>12</v>
      </c>
      <c r="K27" s="41"/>
      <c r="L27" s="41"/>
      <c r="M27" s="41"/>
      <c r="N27" s="41"/>
      <c r="O27" s="171" t="s">
        <v>16</v>
      </c>
      <c r="P27" s="1" t="s">
        <v>17</v>
      </c>
      <c r="Q27" s="202" cm="1">
        <f t="array" ref="Q27">_xlfn.IFS(T27=T26,"No",T27&lt;&gt;T26,T27)</f>
        <v>18</v>
      </c>
      <c r="R27" s="11"/>
      <c r="S27" s="11">
        <f t="shared" si="5"/>
        <v>1</v>
      </c>
      <c r="T27" s="11">
        <f>SUM($S$3:S27)</f>
        <v>18</v>
      </c>
      <c r="U27" s="11"/>
      <c r="V27" s="11"/>
    </row>
    <row r="28" spans="1:28" ht="35.25" customHeight="1" thickBot="1" x14ac:dyDescent="0.3">
      <c r="A28" s="57" t="s">
        <v>44</v>
      </c>
      <c r="B28" s="34">
        <v>4</v>
      </c>
      <c r="C28" s="34" t="s">
        <v>12</v>
      </c>
      <c r="D28" s="58" t="s">
        <v>72</v>
      </c>
      <c r="E28" s="366"/>
      <c r="F28" s="49" t="s">
        <v>62</v>
      </c>
      <c r="G28" s="81" t="s">
        <v>73</v>
      </c>
      <c r="H28" s="83" t="s">
        <v>12</v>
      </c>
      <c r="I28" s="316" t="s">
        <v>64</v>
      </c>
      <c r="J28" s="319" t="s">
        <v>12</v>
      </c>
      <c r="K28" s="41"/>
      <c r="L28" s="41"/>
      <c r="M28" s="41"/>
      <c r="N28" s="41"/>
      <c r="O28" s="171" t="s">
        <v>16</v>
      </c>
      <c r="P28" s="1" t="s">
        <v>17</v>
      </c>
      <c r="Q28" s="202" cm="1">
        <f t="array" ref="Q28">_xlfn.IFS(T28=T27,"No",T28&lt;&gt;T27,T28)</f>
        <v>19</v>
      </c>
      <c r="R28" s="11"/>
      <c r="S28" s="11">
        <f t="shared" si="5"/>
        <v>1</v>
      </c>
      <c r="T28" s="11">
        <f>SUM($S$3:S28)</f>
        <v>19</v>
      </c>
      <c r="U28" s="11"/>
      <c r="V28" s="11"/>
    </row>
    <row r="29" spans="1:28" ht="35.25" customHeight="1" thickBot="1" x14ac:dyDescent="0.3">
      <c r="A29" s="30" t="s">
        <v>44</v>
      </c>
      <c r="B29" s="14">
        <v>4</v>
      </c>
      <c r="C29" s="103" t="s">
        <v>12</v>
      </c>
      <c r="D29" s="38" t="s">
        <v>74</v>
      </c>
      <c r="E29" s="367"/>
      <c r="F29" s="23" t="s">
        <v>66</v>
      </c>
      <c r="G29" s="361" t="s">
        <v>75</v>
      </c>
      <c r="H29" s="47" t="s">
        <v>12</v>
      </c>
      <c r="I29" s="356" t="s">
        <v>76</v>
      </c>
      <c r="J29" s="357" t="s">
        <v>12</v>
      </c>
      <c r="K29" s="358"/>
      <c r="L29" s="359"/>
      <c r="M29" s="359"/>
      <c r="N29" s="177"/>
      <c r="O29" s="171" t="s">
        <v>16</v>
      </c>
      <c r="P29" s="1" t="s">
        <v>17</v>
      </c>
      <c r="Q29" s="202" cm="1">
        <f t="array" ref="Q29">_xlfn.IFS(T29=T28,"No",T29&lt;&gt;T28,T29)</f>
        <v>20</v>
      </c>
      <c r="R29" s="11"/>
      <c r="S29" s="11">
        <f t="shared" si="5"/>
        <v>1</v>
      </c>
      <c r="T29" s="11">
        <f>SUM($S$3:S29)</f>
        <v>20</v>
      </c>
      <c r="U29" s="11"/>
      <c r="V29" s="11"/>
    </row>
    <row r="30" spans="1:28" ht="63.75" thickBot="1" x14ac:dyDescent="0.3">
      <c r="A30" s="60" t="s">
        <v>2</v>
      </c>
      <c r="B30" s="61" t="s">
        <v>3</v>
      </c>
      <c r="C30" s="61" t="s">
        <v>4</v>
      </c>
      <c r="D30" s="75" t="s">
        <v>5</v>
      </c>
      <c r="E30" s="61" t="s">
        <v>6</v>
      </c>
      <c r="F30" s="61" t="s">
        <v>7</v>
      </c>
      <c r="G30" s="90" t="s">
        <v>77</v>
      </c>
      <c r="H30" s="61" t="s">
        <v>78</v>
      </c>
      <c r="I30" s="61" t="s">
        <v>79</v>
      </c>
      <c r="J30" s="61" t="s">
        <v>80</v>
      </c>
      <c r="K30" s="61" t="s">
        <v>81</v>
      </c>
      <c r="L30" s="61" t="s">
        <v>82</v>
      </c>
      <c r="M30" s="36" t="s">
        <v>319</v>
      </c>
      <c r="N30" s="41"/>
      <c r="O30" s="363" t="s">
        <v>10</v>
      </c>
      <c r="P30" s="364"/>
      <c r="Q30" s="202" t="str" cm="1">
        <f t="array" ref="Q30">_xlfn.IFS(T30=T29,"No",T30&lt;&gt;T29,T30)</f>
        <v>No</v>
      </c>
      <c r="R30" s="11"/>
      <c r="S30" s="11">
        <f t="shared" si="5"/>
        <v>0</v>
      </c>
      <c r="T30" s="11">
        <f>SUM($S$3:S30)</f>
        <v>20</v>
      </c>
      <c r="U30" s="11"/>
      <c r="V30" s="11"/>
    </row>
    <row r="31" spans="1:28" ht="44.25" customHeight="1" thickBot="1" x14ac:dyDescent="0.3">
      <c r="A31" s="114" t="s">
        <v>83</v>
      </c>
      <c r="B31" s="102">
        <v>0</v>
      </c>
      <c r="C31" s="102" t="s">
        <v>12</v>
      </c>
      <c r="D31" s="115" t="s">
        <v>84</v>
      </c>
      <c r="E31" s="102" t="s">
        <v>12</v>
      </c>
      <c r="F31" s="102" t="s">
        <v>12</v>
      </c>
      <c r="G31" s="125">
        <v>2</v>
      </c>
      <c r="H31" s="126">
        <v>1</v>
      </c>
      <c r="I31" s="127">
        <v>2</v>
      </c>
      <c r="J31" s="128">
        <v>2</v>
      </c>
      <c r="K31" s="278">
        <v>2</v>
      </c>
      <c r="L31" s="285">
        <v>1</v>
      </c>
      <c r="M31" s="288">
        <v>2</v>
      </c>
      <c r="N31" s="41"/>
      <c r="O31" s="170" t="s">
        <v>16</v>
      </c>
      <c r="P31" s="34" t="s">
        <v>17</v>
      </c>
      <c r="Q31" s="202" cm="1">
        <f t="array" ref="Q31">_xlfn.IFS(T31=T30,"No",T31&lt;&gt;T30,T31)</f>
        <v>21</v>
      </c>
      <c r="R31" s="11"/>
      <c r="S31" s="11">
        <f t="shared" si="1"/>
        <v>1</v>
      </c>
      <c r="T31" s="11">
        <f>SUM($S$3:S31)</f>
        <v>21</v>
      </c>
      <c r="U31" s="11"/>
      <c r="V31" s="11"/>
    </row>
    <row r="32" spans="1:28" ht="44.25" customHeight="1" thickBot="1" x14ac:dyDescent="0.3">
      <c r="A32" s="57" t="s">
        <v>83</v>
      </c>
      <c r="B32" s="143" t="s">
        <v>12</v>
      </c>
      <c r="C32" s="143" t="s">
        <v>12</v>
      </c>
      <c r="D32" s="84" t="s">
        <v>85</v>
      </c>
      <c r="E32" s="143" t="s">
        <v>12</v>
      </c>
      <c r="F32" s="34" t="s">
        <v>12</v>
      </c>
      <c r="G32" s="144" t="s">
        <v>86</v>
      </c>
      <c r="H32" s="145" t="s">
        <v>87</v>
      </c>
      <c r="I32" s="146" t="s">
        <v>88</v>
      </c>
      <c r="J32" s="147" t="s">
        <v>89</v>
      </c>
      <c r="K32" s="279" t="s">
        <v>90</v>
      </c>
      <c r="L32" s="286" t="s">
        <v>91</v>
      </c>
      <c r="M32" s="289" t="s">
        <v>89</v>
      </c>
      <c r="N32" s="41"/>
      <c r="O32" s="171" t="s">
        <v>16</v>
      </c>
      <c r="P32" s="1" t="s">
        <v>17</v>
      </c>
      <c r="Q32" s="202" cm="1">
        <f t="array" ref="Q32">_xlfn.IFS(T32=T31,"No",T32&lt;&gt;T31,T32)</f>
        <v>22</v>
      </c>
      <c r="R32" s="11"/>
      <c r="S32" s="11">
        <f t="shared" si="1"/>
        <v>1</v>
      </c>
      <c r="T32" s="11">
        <f>SUM($S$3:S32)</f>
        <v>22</v>
      </c>
      <c r="U32" s="11"/>
      <c r="V32" s="11"/>
    </row>
    <row r="33" spans="1:27" ht="35.25" customHeight="1" thickBot="1" x14ac:dyDescent="0.3">
      <c r="A33" s="30" t="s">
        <v>83</v>
      </c>
      <c r="B33" s="23" t="s">
        <v>92</v>
      </c>
      <c r="C33" s="14" t="s">
        <v>12</v>
      </c>
      <c r="D33" s="38" t="s">
        <v>93</v>
      </c>
      <c r="E33" s="14" t="s">
        <v>12</v>
      </c>
      <c r="F33" s="23"/>
      <c r="G33" s="360" t="s">
        <v>94</v>
      </c>
      <c r="H33" s="45" t="s">
        <v>94</v>
      </c>
      <c r="I33" s="245" t="s">
        <v>328</v>
      </c>
      <c r="J33" s="135" t="s">
        <v>329</v>
      </c>
      <c r="K33" s="280" t="s">
        <v>94</v>
      </c>
      <c r="L33" s="338" t="s">
        <v>95</v>
      </c>
      <c r="M33" s="290" t="s">
        <v>330</v>
      </c>
      <c r="N33" s="41"/>
      <c r="O33" s="173" t="s">
        <v>16</v>
      </c>
      <c r="P33" s="19" t="s">
        <v>17</v>
      </c>
      <c r="Q33" s="202" cm="1">
        <f t="array" ref="Q33">_xlfn.IFS(T33=T32,"No",T33&lt;&gt;T32,T33)</f>
        <v>0</v>
      </c>
      <c r="R33" s="375" t="s">
        <v>331</v>
      </c>
      <c r="S33" s="376"/>
      <c r="T33" s="376"/>
      <c r="U33" s="376"/>
      <c r="V33" s="376"/>
      <c r="W33" s="376"/>
      <c r="X33" s="376"/>
      <c r="Y33" s="376"/>
      <c r="Z33" s="376"/>
      <c r="AA33" s="376"/>
    </row>
    <row r="34" spans="1:27" ht="63.75" thickBot="1" x14ac:dyDescent="0.3">
      <c r="A34" s="174" t="s">
        <v>2</v>
      </c>
      <c r="B34" s="90" t="s">
        <v>3</v>
      </c>
      <c r="C34" s="90" t="s">
        <v>96</v>
      </c>
      <c r="D34" s="175" t="s">
        <v>97</v>
      </c>
      <c r="E34" s="90" t="s">
        <v>6</v>
      </c>
      <c r="F34" s="90" t="s">
        <v>7</v>
      </c>
      <c r="G34" s="90" t="s">
        <v>77</v>
      </c>
      <c r="H34" s="90" t="s">
        <v>78</v>
      </c>
      <c r="I34" s="90" t="s">
        <v>79</v>
      </c>
      <c r="J34" s="90" t="s">
        <v>80</v>
      </c>
      <c r="K34" s="90" t="s">
        <v>98</v>
      </c>
      <c r="L34" s="282" t="s">
        <v>314</v>
      </c>
      <c r="M34" s="41"/>
      <c r="N34" s="41"/>
      <c r="O34" s="363" t="s">
        <v>10</v>
      </c>
      <c r="P34" s="364"/>
      <c r="Q34" s="202" cm="1">
        <f t="array" ref="Q34">_xlfn.IFS(T34=T33,"No",T34&lt;&gt;T33,T34)</f>
        <v>22</v>
      </c>
      <c r="R34" s="11"/>
      <c r="S34" s="11">
        <f t="shared" si="1"/>
        <v>0</v>
      </c>
      <c r="T34" s="11">
        <f>SUM($S$3:S34)</f>
        <v>22</v>
      </c>
      <c r="U34" s="11"/>
      <c r="V34" s="11"/>
    </row>
    <row r="35" spans="1:27" ht="35.25" customHeight="1" thickBot="1" x14ac:dyDescent="0.3">
      <c r="A35" s="57" t="s">
        <v>99</v>
      </c>
      <c r="B35" s="34">
        <v>1</v>
      </c>
      <c r="C35" s="34"/>
      <c r="D35" s="58" t="s">
        <v>100</v>
      </c>
      <c r="E35" s="34" t="s">
        <v>12</v>
      </c>
      <c r="F35" s="34" t="s">
        <v>12</v>
      </c>
      <c r="G35" s="72">
        <v>7</v>
      </c>
      <c r="H35" s="73">
        <v>6</v>
      </c>
      <c r="I35" s="74">
        <v>7</v>
      </c>
      <c r="J35" s="99">
        <v>7</v>
      </c>
      <c r="K35" s="271">
        <v>2</v>
      </c>
      <c r="L35" s="265">
        <v>7</v>
      </c>
      <c r="M35" s="149"/>
      <c r="N35" s="149"/>
      <c r="O35" s="170" t="s">
        <v>16</v>
      </c>
      <c r="P35" s="34" t="s">
        <v>17</v>
      </c>
      <c r="Q35" s="202" cm="1">
        <f t="array" ref="Q35">_xlfn.IFS(T35=T34,"No",T35&lt;&gt;T34,T35)</f>
        <v>23</v>
      </c>
      <c r="R35" s="11"/>
      <c r="S35" s="11">
        <f t="shared" si="1"/>
        <v>1</v>
      </c>
      <c r="T35" s="11">
        <f>SUM($S$3:S35)</f>
        <v>23</v>
      </c>
      <c r="U35" s="11"/>
      <c r="V35" s="11"/>
    </row>
    <row r="36" spans="1:27" ht="35.25" customHeight="1" thickBot="1" x14ac:dyDescent="0.3">
      <c r="A36" s="29" t="s">
        <v>99</v>
      </c>
      <c r="B36" s="1">
        <v>2</v>
      </c>
      <c r="C36" s="368"/>
      <c r="D36" s="37" t="s">
        <v>101</v>
      </c>
      <c r="E36" s="1" t="s">
        <v>12</v>
      </c>
      <c r="F36" s="34" t="s">
        <v>12</v>
      </c>
      <c r="G36" s="137" t="s">
        <v>102</v>
      </c>
      <c r="H36" s="26" t="s">
        <v>103</v>
      </c>
      <c r="I36" s="136" t="s">
        <v>104</v>
      </c>
      <c r="J36" s="99">
        <v>600</v>
      </c>
      <c r="K36" s="272">
        <v>340</v>
      </c>
      <c r="L36" s="277">
        <v>600</v>
      </c>
      <c r="M36" s="149"/>
      <c r="N36" s="149"/>
      <c r="O36" s="171" t="s">
        <v>16</v>
      </c>
      <c r="P36" s="1" t="s">
        <v>17</v>
      </c>
      <c r="Q36" s="202" cm="1">
        <f t="array" ref="Q36">_xlfn.IFS(T36=T35,"No",T36&lt;&gt;T35,T36)</f>
        <v>24</v>
      </c>
      <c r="R36" s="11"/>
      <c r="S36" s="11">
        <f t="shared" si="1"/>
        <v>1</v>
      </c>
      <c r="T36" s="11">
        <f>SUM($S$3:S36)</f>
        <v>24</v>
      </c>
      <c r="U36" s="11"/>
      <c r="V36" s="11"/>
    </row>
    <row r="37" spans="1:27" ht="35.25" customHeight="1" thickBot="1" x14ac:dyDescent="0.3">
      <c r="A37" s="29" t="s">
        <v>99</v>
      </c>
      <c r="B37" s="1">
        <v>3</v>
      </c>
      <c r="C37" s="368"/>
      <c r="D37" s="37" t="s">
        <v>101</v>
      </c>
      <c r="E37" s="1" t="s">
        <v>12</v>
      </c>
      <c r="F37" s="34" t="s">
        <v>12</v>
      </c>
      <c r="G37" s="5">
        <v>1188</v>
      </c>
      <c r="H37" s="26" t="s">
        <v>105</v>
      </c>
      <c r="I37" s="136" t="s">
        <v>106</v>
      </c>
      <c r="J37" s="99">
        <v>940</v>
      </c>
      <c r="K37" s="272">
        <v>658</v>
      </c>
      <c r="L37" s="277">
        <v>600</v>
      </c>
      <c r="M37" s="149"/>
      <c r="N37" s="149"/>
      <c r="O37" s="171" t="s">
        <v>16</v>
      </c>
      <c r="P37" s="1" t="s">
        <v>17</v>
      </c>
      <c r="Q37" s="202" cm="1">
        <f t="array" ref="Q37">_xlfn.IFS(T37=T36,"No",T37&lt;&gt;T36,T37)</f>
        <v>25</v>
      </c>
      <c r="R37" s="11"/>
      <c r="S37" s="11">
        <f t="shared" si="1"/>
        <v>1</v>
      </c>
      <c r="T37" s="11">
        <f>SUM($S$3:S37)</f>
        <v>25</v>
      </c>
      <c r="U37" s="11"/>
      <c r="V37" s="11"/>
    </row>
    <row r="38" spans="1:27" ht="35.25" customHeight="1" thickBot="1" x14ac:dyDescent="0.3">
      <c r="A38" s="29" t="s">
        <v>99</v>
      </c>
      <c r="B38" s="1">
        <v>4</v>
      </c>
      <c r="C38" s="368"/>
      <c r="D38" s="37" t="s">
        <v>107</v>
      </c>
      <c r="E38" s="1" t="s">
        <v>12</v>
      </c>
      <c r="F38" s="49" t="s">
        <v>108</v>
      </c>
      <c r="G38" s="5" t="s">
        <v>109</v>
      </c>
      <c r="H38" s="26" t="s">
        <v>110</v>
      </c>
      <c r="I38" s="4" t="s">
        <v>109</v>
      </c>
      <c r="J38" s="99" t="s">
        <v>109</v>
      </c>
      <c r="K38" s="274" t="s">
        <v>110</v>
      </c>
      <c r="L38" s="270" t="s">
        <v>109</v>
      </c>
      <c r="M38" s="149"/>
      <c r="N38" s="149"/>
      <c r="O38" s="171" t="s">
        <v>16</v>
      </c>
      <c r="P38" s="1" t="s">
        <v>17</v>
      </c>
      <c r="Q38" s="202" cm="1">
        <f t="array" ref="Q38">_xlfn.IFS(T38=T37,"No",T38&lt;&gt;T37,T38)</f>
        <v>26</v>
      </c>
      <c r="R38" s="11"/>
      <c r="S38" s="11">
        <f t="shared" si="1"/>
        <v>1</v>
      </c>
      <c r="T38" s="11">
        <f>SUM($S$3:S38)</f>
        <v>26</v>
      </c>
      <c r="U38" s="11"/>
      <c r="V38" s="11"/>
    </row>
    <row r="39" spans="1:27" ht="41.25" customHeight="1" thickBot="1" x14ac:dyDescent="0.3">
      <c r="A39" s="29" t="s">
        <v>99</v>
      </c>
      <c r="B39" s="1">
        <v>5</v>
      </c>
      <c r="C39" s="368"/>
      <c r="D39" s="37" t="s">
        <v>107</v>
      </c>
      <c r="E39" s="1" t="s">
        <v>12</v>
      </c>
      <c r="F39" s="49" t="s">
        <v>108</v>
      </c>
      <c r="G39" s="5" t="s">
        <v>109</v>
      </c>
      <c r="H39" s="26" t="s">
        <v>110</v>
      </c>
      <c r="I39" s="4" t="s">
        <v>109</v>
      </c>
      <c r="J39" s="99" t="s">
        <v>109</v>
      </c>
      <c r="K39" s="272" t="s">
        <v>110</v>
      </c>
      <c r="L39" s="273" t="s">
        <v>109</v>
      </c>
      <c r="M39" s="149"/>
      <c r="N39" s="149"/>
      <c r="O39" s="171" t="s">
        <v>16</v>
      </c>
      <c r="P39" s="1" t="s">
        <v>17</v>
      </c>
      <c r="Q39" s="202" cm="1">
        <f t="array" ref="Q39">_xlfn.IFS(T39=T38,"No",T39&lt;&gt;T38,T39)</f>
        <v>27</v>
      </c>
      <c r="R39" s="11"/>
      <c r="S39" s="11">
        <f t="shared" si="1"/>
        <v>1</v>
      </c>
      <c r="T39" s="11">
        <f>SUM($S$3:S39)</f>
        <v>27</v>
      </c>
      <c r="U39" s="11"/>
      <c r="V39" s="11"/>
    </row>
    <row r="40" spans="1:27" ht="41.25" customHeight="1" x14ac:dyDescent="0.25">
      <c r="A40" s="29" t="s">
        <v>99</v>
      </c>
      <c r="B40" s="1">
        <v>7</v>
      </c>
      <c r="C40" s="368"/>
      <c r="D40" s="37" t="s">
        <v>111</v>
      </c>
      <c r="E40" s="1" t="s">
        <v>12</v>
      </c>
      <c r="F40" s="49" t="s">
        <v>112</v>
      </c>
      <c r="G40" s="98" t="s">
        <v>109</v>
      </c>
      <c r="H40" s="101" t="s">
        <v>109</v>
      </c>
      <c r="I40" s="100" t="s">
        <v>109</v>
      </c>
      <c r="J40" s="99" t="s">
        <v>109</v>
      </c>
      <c r="K40" s="272" t="s">
        <v>110</v>
      </c>
      <c r="L40" s="273" t="s">
        <v>109</v>
      </c>
      <c r="M40" s="149"/>
      <c r="N40" s="149"/>
      <c r="O40" s="171" t="s">
        <v>16</v>
      </c>
      <c r="P40" s="1" t="s">
        <v>17</v>
      </c>
      <c r="Q40" s="202" cm="1">
        <f t="array" ref="Q40">_xlfn.IFS(T40=T39,"No",T40&lt;&gt;T39,T40)</f>
        <v>28</v>
      </c>
      <c r="R40" s="11"/>
      <c r="S40" s="11">
        <f t="shared" si="1"/>
        <v>1</v>
      </c>
      <c r="T40" s="11">
        <f>SUM($S$3:S40)</f>
        <v>28</v>
      </c>
      <c r="U40" s="11"/>
      <c r="V40" s="11"/>
    </row>
    <row r="41" spans="1:27" s="11" customFormat="1" ht="35.25" customHeight="1" x14ac:dyDescent="0.25">
      <c r="A41" s="29" t="s">
        <v>99</v>
      </c>
      <c r="B41" s="1">
        <v>7</v>
      </c>
      <c r="C41" s="368"/>
      <c r="D41" s="37" t="s">
        <v>111</v>
      </c>
      <c r="E41" s="1" t="s">
        <v>12</v>
      </c>
      <c r="F41" s="49" t="s">
        <v>92</v>
      </c>
      <c r="G41" s="5" t="s">
        <v>109</v>
      </c>
      <c r="H41" s="6" t="s">
        <v>110</v>
      </c>
      <c r="I41" s="4" t="s">
        <v>109</v>
      </c>
      <c r="J41" s="99" t="s">
        <v>109</v>
      </c>
      <c r="K41" s="272" t="s">
        <v>110</v>
      </c>
      <c r="L41" s="273" t="s">
        <v>109</v>
      </c>
      <c r="M41" s="149"/>
      <c r="N41" s="149"/>
      <c r="O41" s="171" t="s">
        <v>16</v>
      </c>
      <c r="P41" s="1" t="s">
        <v>17</v>
      </c>
      <c r="Q41" s="202" cm="1">
        <f t="array" ref="Q41">_xlfn.IFS(T41=T40,"No",T41&lt;&gt;T40,T41)</f>
        <v>29</v>
      </c>
      <c r="S41" s="11">
        <f t="shared" si="1"/>
        <v>1</v>
      </c>
      <c r="T41" s="11">
        <f>SUM($S$3:S41)</f>
        <v>29</v>
      </c>
    </row>
    <row r="42" spans="1:27" ht="35.25" customHeight="1" x14ac:dyDescent="0.25">
      <c r="A42" s="29" t="s">
        <v>99</v>
      </c>
      <c r="B42" s="1">
        <v>12</v>
      </c>
      <c r="C42" s="1"/>
      <c r="D42" s="37" t="s">
        <v>113</v>
      </c>
      <c r="E42" s="1" t="s">
        <v>12</v>
      </c>
      <c r="F42" s="34" t="s">
        <v>12</v>
      </c>
      <c r="G42" s="5" t="s">
        <v>114</v>
      </c>
      <c r="H42" s="26" t="s">
        <v>114</v>
      </c>
      <c r="I42" s="4" t="s">
        <v>115</v>
      </c>
      <c r="J42" s="99">
        <v>28.5</v>
      </c>
      <c r="K42" s="272" t="s">
        <v>116</v>
      </c>
      <c r="L42" s="270" t="s">
        <v>114</v>
      </c>
      <c r="M42" s="149"/>
      <c r="N42" s="149"/>
      <c r="O42" s="171" t="s">
        <v>16</v>
      </c>
      <c r="P42" s="1" t="s">
        <v>17</v>
      </c>
      <c r="Q42" s="202" cm="1">
        <f t="array" ref="Q42">_xlfn.IFS(T42=T41,"No",T42&lt;&gt;T41,T42)</f>
        <v>30</v>
      </c>
      <c r="R42" s="11"/>
      <c r="S42" s="11">
        <f t="shared" ref="S42:S69" si="6">POWER(COUNTIF(O42,"CONFORMITE")-1,2)</f>
        <v>1</v>
      </c>
      <c r="T42" s="11">
        <f>SUM($S$3:S42)</f>
        <v>30</v>
      </c>
      <c r="U42" s="11"/>
      <c r="V42" s="11"/>
    </row>
    <row r="43" spans="1:27" ht="60.75" customHeight="1" thickBot="1" x14ac:dyDescent="0.3">
      <c r="A43" s="29" t="s">
        <v>99</v>
      </c>
      <c r="B43" s="1">
        <v>13</v>
      </c>
      <c r="C43" s="1"/>
      <c r="D43" s="37" t="s">
        <v>117</v>
      </c>
      <c r="E43" s="1" t="s">
        <v>12</v>
      </c>
      <c r="F43" s="34" t="s">
        <v>12</v>
      </c>
      <c r="G43" s="137" t="s">
        <v>118</v>
      </c>
      <c r="H43" s="26" t="s">
        <v>119</v>
      </c>
      <c r="I43" s="138" t="s">
        <v>118</v>
      </c>
      <c r="J43" s="139" t="s">
        <v>120</v>
      </c>
      <c r="K43" s="275" t="s">
        <v>121</v>
      </c>
      <c r="L43" s="267" t="s">
        <v>318</v>
      </c>
      <c r="M43" s="241"/>
      <c r="N43" s="241"/>
      <c r="O43" s="171" t="s">
        <v>16</v>
      </c>
      <c r="P43" s="1" t="s">
        <v>17</v>
      </c>
      <c r="Q43" s="202" cm="1">
        <f t="array" ref="Q43">_xlfn.IFS(T43=T42,"No",T43&lt;&gt;T42,T43)</f>
        <v>31</v>
      </c>
      <c r="R43" s="11"/>
      <c r="S43" s="11">
        <f t="shared" si="6"/>
        <v>1</v>
      </c>
      <c r="T43" s="11">
        <f>SUM($S$3:S43)</f>
        <v>31</v>
      </c>
      <c r="U43" s="11"/>
      <c r="V43" s="11"/>
    </row>
    <row r="44" spans="1:27" ht="40.5" customHeight="1" thickBot="1" x14ac:dyDescent="0.3">
      <c r="A44" s="29" t="s">
        <v>99</v>
      </c>
      <c r="B44" s="1">
        <v>16</v>
      </c>
      <c r="C44" s="368"/>
      <c r="D44" s="37" t="s">
        <v>122</v>
      </c>
      <c r="E44" s="1" t="s">
        <v>12</v>
      </c>
      <c r="F44" s="34" t="s">
        <v>12</v>
      </c>
      <c r="G44" s="5" t="s">
        <v>123</v>
      </c>
      <c r="H44" s="6" t="s">
        <v>124</v>
      </c>
      <c r="I44" s="4" t="s">
        <v>123</v>
      </c>
      <c r="J44" s="99" t="s">
        <v>123</v>
      </c>
      <c r="K44" s="272" t="s">
        <v>125</v>
      </c>
      <c r="L44" s="270" t="s">
        <v>132</v>
      </c>
      <c r="M44" s="149"/>
      <c r="N44" s="149"/>
      <c r="O44" s="171" t="s">
        <v>16</v>
      </c>
      <c r="P44" s="1" t="s">
        <v>17</v>
      </c>
      <c r="Q44" s="202" cm="1">
        <f t="array" ref="Q44">_xlfn.IFS(T44=T43,"No",T44&lt;&gt;T43,T44)</f>
        <v>32</v>
      </c>
      <c r="R44" s="11"/>
      <c r="S44" s="11">
        <f t="shared" ref="S44:S45" si="7">POWER(COUNTIF(O44,"CONFORMITE")-1,2)</f>
        <v>1</v>
      </c>
      <c r="T44" s="11">
        <f>SUM($S$3:S44)</f>
        <v>32</v>
      </c>
      <c r="U44" s="11"/>
      <c r="V44" s="11"/>
    </row>
    <row r="45" spans="1:27" ht="62.25" customHeight="1" thickBot="1" x14ac:dyDescent="0.3">
      <c r="A45" s="29" t="s">
        <v>99</v>
      </c>
      <c r="B45" s="32">
        <v>15</v>
      </c>
      <c r="C45" s="368"/>
      <c r="D45" s="37" t="s">
        <v>126</v>
      </c>
      <c r="E45" s="1" t="s">
        <v>12</v>
      </c>
      <c r="F45" s="1" t="s">
        <v>12</v>
      </c>
      <c r="G45" s="5">
        <v>195</v>
      </c>
      <c r="H45" s="6">
        <v>195</v>
      </c>
      <c r="I45" s="4">
        <v>195</v>
      </c>
      <c r="J45" s="99">
        <v>195</v>
      </c>
      <c r="K45" s="272">
        <v>110</v>
      </c>
      <c r="L45" s="270" t="s">
        <v>316</v>
      </c>
      <c r="M45" s="149"/>
      <c r="N45" s="149"/>
      <c r="O45" s="171" t="s">
        <v>16</v>
      </c>
      <c r="P45" s="1" t="s">
        <v>17</v>
      </c>
      <c r="Q45" s="202" cm="1">
        <f t="array" ref="Q45">_xlfn.IFS(T45=T44,"No",T45&lt;&gt;T44,T45)</f>
        <v>33</v>
      </c>
      <c r="R45" s="11"/>
      <c r="S45" s="11">
        <f t="shared" si="7"/>
        <v>1</v>
      </c>
      <c r="T45" s="11">
        <f>SUM($S$3:S45)</f>
        <v>33</v>
      </c>
      <c r="U45" s="11"/>
      <c r="V45" s="11"/>
    </row>
    <row r="46" spans="1:27" ht="35.25" customHeight="1" x14ac:dyDescent="0.25">
      <c r="A46" s="29" t="s">
        <v>99</v>
      </c>
      <c r="B46" s="1">
        <v>17</v>
      </c>
      <c r="C46" s="368"/>
      <c r="D46" s="37" t="s">
        <v>127</v>
      </c>
      <c r="E46" s="1" t="s">
        <v>12</v>
      </c>
      <c r="F46" s="34" t="s">
        <v>12</v>
      </c>
      <c r="G46" s="5" t="s">
        <v>128</v>
      </c>
      <c r="H46" s="6" t="s">
        <v>129</v>
      </c>
      <c r="I46" s="4" t="s">
        <v>128</v>
      </c>
      <c r="J46" s="99" t="s">
        <v>128</v>
      </c>
      <c r="K46" s="272" t="s">
        <v>130</v>
      </c>
      <c r="L46" s="270" t="s">
        <v>317</v>
      </c>
      <c r="M46" s="149"/>
      <c r="N46" s="149"/>
      <c r="O46" s="171" t="s">
        <v>16</v>
      </c>
      <c r="P46" s="1" t="s">
        <v>17</v>
      </c>
      <c r="Q46" s="202" cm="1">
        <f t="array" ref="Q46">_xlfn.IFS(T46=T45,"No",T46&lt;&gt;T45,T46)</f>
        <v>34</v>
      </c>
      <c r="R46" s="11"/>
      <c r="S46" s="11">
        <f t="shared" si="6"/>
        <v>1</v>
      </c>
      <c r="T46" s="11">
        <f>SUM($S$3:S46)</f>
        <v>34</v>
      </c>
      <c r="U46" s="11"/>
      <c r="V46" s="11"/>
    </row>
    <row r="47" spans="1:27" ht="35.25" customHeight="1" x14ac:dyDescent="0.25">
      <c r="A47" s="29" t="s">
        <v>99</v>
      </c>
      <c r="B47" s="1">
        <v>21</v>
      </c>
      <c r="C47" s="368"/>
      <c r="D47" s="37" t="s">
        <v>131</v>
      </c>
      <c r="E47" s="1" t="s">
        <v>12</v>
      </c>
      <c r="F47" s="34" t="s">
        <v>12</v>
      </c>
      <c r="G47" s="5" t="s">
        <v>132</v>
      </c>
      <c r="H47" s="6" t="s">
        <v>133</v>
      </c>
      <c r="I47" s="4" t="s">
        <v>132</v>
      </c>
      <c r="J47" s="99" t="s">
        <v>132</v>
      </c>
      <c r="K47" s="272" t="s">
        <v>134</v>
      </c>
      <c r="L47" s="265" t="s">
        <v>132</v>
      </c>
      <c r="M47" s="149"/>
      <c r="N47" s="149"/>
      <c r="O47" s="171" t="s">
        <v>16</v>
      </c>
      <c r="P47" s="1" t="s">
        <v>17</v>
      </c>
      <c r="Q47" s="202" cm="1">
        <f t="array" ref="Q47">_xlfn.IFS(T47=T46,"No",T47&lt;&gt;T46,T47)</f>
        <v>35</v>
      </c>
      <c r="R47" s="11"/>
      <c r="S47" s="11">
        <f t="shared" si="6"/>
        <v>1</v>
      </c>
      <c r="T47" s="11">
        <f>SUM($S$3:S47)</f>
        <v>35</v>
      </c>
      <c r="U47" s="11"/>
      <c r="V47" s="11"/>
    </row>
    <row r="48" spans="1:27" ht="35.25" customHeight="1" thickBot="1" x14ac:dyDescent="0.3">
      <c r="A48" s="29" t="s">
        <v>99</v>
      </c>
      <c r="B48" s="1">
        <v>22</v>
      </c>
      <c r="C48" s="368"/>
      <c r="D48" s="37" t="s">
        <v>135</v>
      </c>
      <c r="E48" s="1" t="s">
        <v>12</v>
      </c>
      <c r="F48" s="34" t="s">
        <v>12</v>
      </c>
      <c r="G48" s="5" t="s">
        <v>136</v>
      </c>
      <c r="H48" s="6" t="s">
        <v>137</v>
      </c>
      <c r="I48" s="4" t="s">
        <v>136</v>
      </c>
      <c r="J48" s="99" t="s">
        <v>136</v>
      </c>
      <c r="K48" s="272" t="s">
        <v>138</v>
      </c>
      <c r="L48" s="270" t="s">
        <v>136</v>
      </c>
      <c r="M48" s="149"/>
      <c r="N48" s="149"/>
      <c r="O48" s="171" t="s">
        <v>16</v>
      </c>
      <c r="P48" s="1" t="s">
        <v>17</v>
      </c>
      <c r="Q48" s="202" cm="1">
        <f t="array" ref="Q48">_xlfn.IFS(T48=T47,"No",T48&lt;&gt;T47,T48)</f>
        <v>36</v>
      </c>
      <c r="R48" s="11"/>
      <c r="S48" s="11">
        <f t="shared" si="6"/>
        <v>1</v>
      </c>
      <c r="T48" s="11">
        <f>SUM($S$3:S48)</f>
        <v>36</v>
      </c>
      <c r="U48" s="11"/>
      <c r="V48" s="11"/>
    </row>
    <row r="49" spans="1:55" ht="35.25" customHeight="1" thickBot="1" x14ac:dyDescent="0.3">
      <c r="A49" s="30" t="s">
        <v>99</v>
      </c>
      <c r="B49" s="14">
        <v>1</v>
      </c>
      <c r="C49" s="14"/>
      <c r="D49" s="38" t="s">
        <v>139</v>
      </c>
      <c r="E49" s="14" t="s">
        <v>12</v>
      </c>
      <c r="F49" s="103" t="s">
        <v>12</v>
      </c>
      <c r="G49" s="54" t="s">
        <v>140</v>
      </c>
      <c r="H49" s="45" t="s">
        <v>141</v>
      </c>
      <c r="I49" s="44" t="s">
        <v>140</v>
      </c>
      <c r="J49" s="108" t="s">
        <v>140</v>
      </c>
      <c r="K49" s="276" t="s">
        <v>141</v>
      </c>
      <c r="L49" s="283" t="s">
        <v>140</v>
      </c>
      <c r="M49" s="149"/>
      <c r="N49" s="149"/>
      <c r="O49" s="171" t="s">
        <v>16</v>
      </c>
      <c r="P49" s="1" t="s">
        <v>17</v>
      </c>
      <c r="Q49" s="202" cm="1">
        <f t="array" ref="Q49">_xlfn.IFS(T49=T48,"No",T49&lt;&gt;T48,T49)</f>
        <v>37</v>
      </c>
      <c r="R49" s="11"/>
      <c r="S49" s="11">
        <f t="shared" si="6"/>
        <v>1</v>
      </c>
      <c r="T49" s="11">
        <f>SUM($S$3:S49)</f>
        <v>37</v>
      </c>
      <c r="U49" s="11"/>
      <c r="V49" s="11"/>
    </row>
    <row r="50" spans="1:55" ht="63.75" thickBot="1" x14ac:dyDescent="0.3">
      <c r="A50" s="60" t="s">
        <v>2</v>
      </c>
      <c r="B50" s="61" t="s">
        <v>3</v>
      </c>
      <c r="C50" s="61" t="s">
        <v>4</v>
      </c>
      <c r="D50" s="62" t="s">
        <v>97</v>
      </c>
      <c r="E50" s="61" t="s">
        <v>6</v>
      </c>
      <c r="F50" s="61" t="s">
        <v>7</v>
      </c>
      <c r="G50" s="61" t="s">
        <v>77</v>
      </c>
      <c r="H50" s="61" t="s">
        <v>142</v>
      </c>
      <c r="I50" s="61" t="s">
        <v>79</v>
      </c>
      <c r="J50" s="61" t="s">
        <v>80</v>
      </c>
      <c r="K50" s="36" t="s">
        <v>81</v>
      </c>
      <c r="L50" s="239"/>
      <c r="M50" s="41"/>
      <c r="N50" s="41"/>
      <c r="O50" s="363" t="s">
        <v>10</v>
      </c>
      <c r="P50" s="364"/>
      <c r="Q50" s="202" t="str" cm="1">
        <f t="array" ref="Q50">_xlfn.IFS(T50=T49,"No",T50&lt;&gt;T49,T50)</f>
        <v>No</v>
      </c>
      <c r="R50" s="11"/>
      <c r="S50" s="11">
        <f t="shared" ref="S50:S52" si="8">POWER(COUNTIF(O50,"CONFORMITE")-1,2)</f>
        <v>0</v>
      </c>
      <c r="T50" s="11">
        <f>SUM($S$3:S50)</f>
        <v>37</v>
      </c>
      <c r="U50" s="11"/>
      <c r="V50" s="11"/>
    </row>
    <row r="51" spans="1:55" ht="35.25" customHeight="1" thickBot="1" x14ac:dyDescent="0.3">
      <c r="A51" s="104" t="s">
        <v>143</v>
      </c>
      <c r="B51" s="103" t="s">
        <v>12</v>
      </c>
      <c r="C51" s="103"/>
      <c r="D51" s="105" t="s">
        <v>144</v>
      </c>
      <c r="E51" s="103"/>
      <c r="F51" s="103"/>
      <c r="G51" s="293"/>
      <c r="H51" s="248"/>
      <c r="I51" s="249"/>
      <c r="J51" s="108"/>
      <c r="K51" s="109"/>
      <c r="L51" s="294"/>
      <c r="M51" s="149"/>
      <c r="N51" s="149"/>
      <c r="O51" s="250" t="s">
        <v>16</v>
      </c>
      <c r="P51" s="251" t="s">
        <v>17</v>
      </c>
      <c r="Q51" s="202" cm="1">
        <f t="array" ref="Q51">_xlfn.IFS(T51=T50,"No",T51&lt;&gt;T50,T51)</f>
        <v>38</v>
      </c>
      <c r="R51" s="11"/>
      <c r="S51" s="11">
        <f t="shared" si="8"/>
        <v>1</v>
      </c>
      <c r="T51" s="11">
        <f>SUM($S$3:S51)</f>
        <v>38</v>
      </c>
      <c r="U51" s="11"/>
      <c r="V51" s="11"/>
    </row>
    <row r="52" spans="1:55" ht="63.75" thickBot="1" x14ac:dyDescent="0.3">
      <c r="A52" s="60" t="s">
        <v>2</v>
      </c>
      <c r="B52" s="61" t="s">
        <v>3</v>
      </c>
      <c r="C52" s="61" t="s">
        <v>4</v>
      </c>
      <c r="D52" s="62" t="s">
        <v>97</v>
      </c>
      <c r="E52" s="61" t="s">
        <v>6</v>
      </c>
      <c r="F52" s="61" t="s">
        <v>7</v>
      </c>
      <c r="G52" s="61" t="s">
        <v>77</v>
      </c>
      <c r="H52" s="61" t="s">
        <v>142</v>
      </c>
      <c r="I52" s="61" t="s">
        <v>79</v>
      </c>
      <c r="J52" s="61" t="s">
        <v>80</v>
      </c>
      <c r="K52" s="71" t="s">
        <v>81</v>
      </c>
      <c r="L52" s="36" t="s">
        <v>314</v>
      </c>
      <c r="M52" s="41"/>
      <c r="N52" s="41"/>
      <c r="O52" s="363" t="s">
        <v>10</v>
      </c>
      <c r="P52" s="364"/>
      <c r="Q52" s="202" t="str" cm="1">
        <f t="array" ref="Q52">_xlfn.IFS(T52=T51,"No",T52&lt;&gt;T51,T52)</f>
        <v>No</v>
      </c>
      <c r="R52" s="11"/>
      <c r="S52" s="11">
        <f t="shared" si="8"/>
        <v>0</v>
      </c>
      <c r="T52" s="11">
        <f>SUM($S$3:S52)</f>
        <v>38</v>
      </c>
      <c r="U52" s="11"/>
      <c r="V52" s="11"/>
    </row>
    <row r="53" spans="1:55" s="11" customFormat="1" ht="35.25" customHeight="1" thickBot="1" x14ac:dyDescent="0.3">
      <c r="A53" s="114" t="s">
        <v>145</v>
      </c>
      <c r="B53" s="102">
        <v>7</v>
      </c>
      <c r="C53" s="102" t="s">
        <v>12</v>
      </c>
      <c r="D53" s="190" t="s">
        <v>146</v>
      </c>
      <c r="E53" s="102" t="s">
        <v>12</v>
      </c>
      <c r="F53" s="102"/>
      <c r="G53" s="191" t="s">
        <v>147</v>
      </c>
      <c r="H53" s="192" t="s">
        <v>148</v>
      </c>
      <c r="I53" s="193">
        <v>5</v>
      </c>
      <c r="J53" s="128">
        <v>2</v>
      </c>
      <c r="K53" s="260">
        <v>2</v>
      </c>
      <c r="L53" s="266">
        <v>6</v>
      </c>
      <c r="M53" s="148"/>
      <c r="N53" s="148"/>
      <c r="O53" s="170" t="s">
        <v>16</v>
      </c>
      <c r="P53" s="34" t="s">
        <v>17</v>
      </c>
      <c r="Q53" s="202" cm="1">
        <f t="array" ref="Q53">_xlfn.IFS(T53=T52,"No",T53&lt;&gt;T52,T53)</f>
        <v>39</v>
      </c>
      <c r="S53" s="11">
        <f t="shared" si="6"/>
        <v>1</v>
      </c>
      <c r="T53" s="11">
        <f>SUM($S$3:S53)</f>
        <v>39</v>
      </c>
    </row>
    <row r="54" spans="1:55" ht="35.25" customHeight="1" thickBot="1" x14ac:dyDescent="0.3">
      <c r="A54" s="284" t="s">
        <v>145</v>
      </c>
      <c r="B54" s="143">
        <v>1</v>
      </c>
      <c r="C54" s="143" t="s">
        <v>12</v>
      </c>
      <c r="D54" s="297" t="s">
        <v>149</v>
      </c>
      <c r="E54" s="19" t="s">
        <v>12</v>
      </c>
      <c r="F54" s="143"/>
      <c r="G54" s="298" t="s">
        <v>150</v>
      </c>
      <c r="H54" s="299" t="s">
        <v>151</v>
      </c>
      <c r="I54" s="94" t="s">
        <v>152</v>
      </c>
      <c r="J54" s="95" t="s">
        <v>153</v>
      </c>
      <c r="K54" s="261" t="s">
        <v>153</v>
      </c>
      <c r="L54" s="267" t="s">
        <v>153</v>
      </c>
      <c r="M54" s="241"/>
      <c r="N54" s="241"/>
      <c r="O54" s="171" t="s">
        <v>16</v>
      </c>
      <c r="P54" s="1" t="s">
        <v>17</v>
      </c>
      <c r="Q54" s="202" cm="1">
        <f t="array" ref="Q54">_xlfn.IFS(T54=T53,"No",T54&lt;&gt;T53,T54)</f>
        <v>40</v>
      </c>
      <c r="R54" s="11"/>
      <c r="S54" s="11">
        <f t="shared" si="6"/>
        <v>1</v>
      </c>
      <c r="T54" s="11">
        <f>SUM($S$3:S54)</f>
        <v>40</v>
      </c>
      <c r="U54" s="11"/>
      <c r="V54" s="11"/>
    </row>
    <row r="55" spans="1:55" ht="41.25" customHeight="1" thickBot="1" x14ac:dyDescent="0.35">
      <c r="A55" s="114" t="s">
        <v>145</v>
      </c>
      <c r="B55" s="102" t="s">
        <v>12</v>
      </c>
      <c r="C55" s="102" t="s">
        <v>12</v>
      </c>
      <c r="D55" s="306" t="s">
        <v>154</v>
      </c>
      <c r="E55" s="102" t="s">
        <v>12</v>
      </c>
      <c r="F55" s="102"/>
      <c r="G55" s="301"/>
      <c r="H55" s="302"/>
      <c r="I55" s="295"/>
      <c r="J55" s="31"/>
      <c r="K55" s="262"/>
      <c r="L55" s="268"/>
      <c r="M55" s="153"/>
      <c r="N55" s="153"/>
      <c r="O55" s="171" t="s">
        <v>16</v>
      </c>
      <c r="P55" s="1" t="s">
        <v>17</v>
      </c>
      <c r="Q55" s="202" cm="1">
        <f t="array" ref="Q55">_xlfn.IFS(T55=T54,"No",T55&lt;&gt;T54,T55)</f>
        <v>41</v>
      </c>
      <c r="R55" s="11"/>
      <c r="S55" s="11">
        <f t="shared" si="6"/>
        <v>1</v>
      </c>
      <c r="T55" s="11">
        <f>SUM($S$3:S55)</f>
        <v>41</v>
      </c>
      <c r="U55" s="11"/>
      <c r="V55" s="11"/>
    </row>
    <row r="56" spans="1:55" s="11" customFormat="1" ht="35.25" customHeight="1" thickBot="1" x14ac:dyDescent="0.3">
      <c r="A56" s="30" t="s">
        <v>145</v>
      </c>
      <c r="B56" s="103">
        <v>2</v>
      </c>
      <c r="C56" s="103" t="s">
        <v>12</v>
      </c>
      <c r="D56" s="305" t="s">
        <v>155</v>
      </c>
      <c r="E56" s="14" t="s">
        <v>12</v>
      </c>
      <c r="F56" s="103"/>
      <c r="G56" s="303" t="s">
        <v>156</v>
      </c>
      <c r="H56" s="304" t="s">
        <v>157</v>
      </c>
      <c r="I56" s="296" t="s">
        <v>158</v>
      </c>
      <c r="J56" s="141" t="s">
        <v>159</v>
      </c>
      <c r="K56" s="263" t="s">
        <v>160</v>
      </c>
      <c r="L56" s="269" t="s">
        <v>315</v>
      </c>
      <c r="M56" s="242"/>
      <c r="N56" s="242"/>
      <c r="O56" s="171" t="s">
        <v>16</v>
      </c>
      <c r="P56" s="1" t="s">
        <v>17</v>
      </c>
      <c r="Q56" s="202" cm="1">
        <f t="array" ref="Q56">_xlfn.IFS(T56=T55,"No",T56&lt;&gt;T55,T56)</f>
        <v>42</v>
      </c>
      <c r="S56" s="11">
        <f t="shared" si="6"/>
        <v>1</v>
      </c>
      <c r="T56" s="11">
        <f>SUM($S$3:S56)</f>
        <v>42</v>
      </c>
    </row>
    <row r="57" spans="1:55" ht="35.25" customHeight="1" thickBot="1" x14ac:dyDescent="0.35">
      <c r="A57" s="57" t="s">
        <v>145</v>
      </c>
      <c r="B57" s="34" t="s">
        <v>12</v>
      </c>
      <c r="C57" s="34" t="s">
        <v>12</v>
      </c>
      <c r="D57" s="300" t="s">
        <v>161</v>
      </c>
      <c r="E57" s="34" t="s">
        <v>12</v>
      </c>
      <c r="F57" s="34"/>
      <c r="G57" s="79"/>
      <c r="H57" s="73"/>
      <c r="I57" s="10"/>
      <c r="J57" s="31"/>
      <c r="K57" s="262"/>
      <c r="L57" s="268"/>
      <c r="M57" s="153"/>
      <c r="N57" s="153"/>
      <c r="O57" s="171" t="s">
        <v>16</v>
      </c>
      <c r="P57" s="119" t="s">
        <v>17</v>
      </c>
      <c r="Q57" s="202" cm="1">
        <f t="array" ref="Q57">_xlfn.IFS(T57=T56,"No",T57&lt;&gt;T56,T57)</f>
        <v>43</v>
      </c>
      <c r="R57" s="11"/>
      <c r="S57" s="11">
        <f t="shared" si="6"/>
        <v>1</v>
      </c>
      <c r="T57" s="11">
        <f>SUM($S$3:S57)</f>
        <v>43</v>
      </c>
      <c r="U57" s="11"/>
      <c r="V57" s="11"/>
    </row>
    <row r="58" spans="1:55" ht="35.25" customHeight="1" x14ac:dyDescent="0.25">
      <c r="A58" s="29" t="s">
        <v>145</v>
      </c>
      <c r="B58" s="34">
        <v>3</v>
      </c>
      <c r="C58" s="34" t="s">
        <v>12</v>
      </c>
      <c r="D58" s="37" t="s">
        <v>162</v>
      </c>
      <c r="E58" s="1" t="s">
        <v>12</v>
      </c>
      <c r="F58" s="34"/>
      <c r="G58" s="40" t="s">
        <v>163</v>
      </c>
      <c r="H58" s="26" t="s">
        <v>164</v>
      </c>
      <c r="I58" s="140" t="s">
        <v>165</v>
      </c>
      <c r="J58" s="95" t="s">
        <v>166</v>
      </c>
      <c r="K58" s="261" t="s">
        <v>166</v>
      </c>
      <c r="L58" s="267">
        <v>1250</v>
      </c>
      <c r="M58" s="241"/>
      <c r="N58" s="241"/>
      <c r="O58" s="171" t="s">
        <v>16</v>
      </c>
      <c r="P58" s="1" t="s">
        <v>17</v>
      </c>
      <c r="Q58" s="202" cm="1">
        <f t="array" ref="Q58">_xlfn.IFS(T58=T57,"No",T58&lt;&gt;T57,T58)</f>
        <v>44</v>
      </c>
      <c r="R58" s="11"/>
      <c r="S58" s="11">
        <f t="shared" si="6"/>
        <v>1</v>
      </c>
      <c r="T58" s="11">
        <f>SUM($S$3:S58)</f>
        <v>44</v>
      </c>
      <c r="U58" s="11"/>
      <c r="V58" s="11"/>
    </row>
    <row r="59" spans="1:55" ht="35.25" customHeight="1" x14ac:dyDescent="0.25">
      <c r="A59" s="29" t="s">
        <v>145</v>
      </c>
      <c r="B59" s="34">
        <v>4</v>
      </c>
      <c r="C59" s="34" t="s">
        <v>12</v>
      </c>
      <c r="D59" s="37" t="s">
        <v>167</v>
      </c>
      <c r="E59" s="1" t="s">
        <v>12</v>
      </c>
      <c r="F59" s="34"/>
      <c r="G59" s="40" t="s">
        <v>168</v>
      </c>
      <c r="H59" s="26" t="s">
        <v>169</v>
      </c>
      <c r="I59" s="94" t="s">
        <v>168</v>
      </c>
      <c r="J59" s="95" t="s">
        <v>170</v>
      </c>
      <c r="K59" s="261" t="s">
        <v>170</v>
      </c>
      <c r="L59" s="267">
        <v>550</v>
      </c>
      <c r="M59" s="241"/>
      <c r="N59" s="241"/>
      <c r="O59" s="171" t="s">
        <v>16</v>
      </c>
      <c r="P59" s="1" t="s">
        <v>17</v>
      </c>
      <c r="Q59" s="202" cm="1">
        <f t="array" ref="Q59">_xlfn.IFS(T59=T58,"No",T59&lt;&gt;T58,T59)</f>
        <v>45</v>
      </c>
      <c r="R59" s="11"/>
      <c r="S59" s="11">
        <f t="shared" si="6"/>
        <v>1</v>
      </c>
      <c r="T59" s="11">
        <f>SUM($S$3:S59)</f>
        <v>45</v>
      </c>
      <c r="U59" s="11"/>
      <c r="V59" s="11"/>
    </row>
    <row r="60" spans="1:55" ht="35.25" customHeight="1" thickBot="1" x14ac:dyDescent="0.3">
      <c r="A60" s="29" t="s">
        <v>145</v>
      </c>
      <c r="B60" s="34">
        <v>5</v>
      </c>
      <c r="C60" s="34" t="s">
        <v>12</v>
      </c>
      <c r="D60" s="39" t="s">
        <v>171</v>
      </c>
      <c r="E60" s="1" t="s">
        <v>12</v>
      </c>
      <c r="F60" s="34"/>
      <c r="G60" s="9">
        <v>1</v>
      </c>
      <c r="H60" s="6">
        <v>0</v>
      </c>
      <c r="I60" s="10">
        <v>1</v>
      </c>
      <c r="J60" s="96">
        <v>1</v>
      </c>
      <c r="K60" s="264">
        <v>1</v>
      </c>
      <c r="L60" s="270">
        <v>0</v>
      </c>
      <c r="M60" s="149"/>
      <c r="N60" s="149"/>
      <c r="O60" s="171" t="s">
        <v>16</v>
      </c>
      <c r="P60" s="1" t="s">
        <v>17</v>
      </c>
      <c r="Q60" s="202" cm="1">
        <f t="array" ref="Q60">_xlfn.IFS(T60=T59,"No",T60&lt;&gt;T59,T60)</f>
        <v>46</v>
      </c>
      <c r="R60" s="11"/>
      <c r="S60" s="11">
        <f t="shared" si="6"/>
        <v>1</v>
      </c>
      <c r="T60" s="11">
        <f>SUM($S$3:S60)</f>
        <v>46</v>
      </c>
      <c r="U60" s="11"/>
      <c r="V60" s="11"/>
    </row>
    <row r="61" spans="1:55" s="35" customFormat="1" ht="35.25" customHeight="1" thickBot="1" x14ac:dyDescent="0.3">
      <c r="A61" s="30" t="s">
        <v>145</v>
      </c>
      <c r="B61" s="103">
        <v>6</v>
      </c>
      <c r="C61" s="103" t="s">
        <v>12</v>
      </c>
      <c r="D61" s="48" t="s">
        <v>172</v>
      </c>
      <c r="E61" s="14" t="s">
        <v>12</v>
      </c>
      <c r="F61" s="103"/>
      <c r="G61" s="16" t="s">
        <v>173</v>
      </c>
      <c r="H61" s="17" t="s">
        <v>174</v>
      </c>
      <c r="I61" s="18" t="s">
        <v>173</v>
      </c>
      <c r="J61" s="97" t="s">
        <v>175</v>
      </c>
      <c r="K61" s="313" t="s">
        <v>175</v>
      </c>
      <c r="L61" s="292" t="s">
        <v>174</v>
      </c>
      <c r="M61" s="149"/>
      <c r="N61" s="149"/>
      <c r="O61" s="171" t="s">
        <v>16</v>
      </c>
      <c r="P61" s="1" t="s">
        <v>17</v>
      </c>
      <c r="Q61" s="202" cm="1">
        <f t="array" ref="Q61">_xlfn.IFS(T61=T60,"No",T61&lt;&gt;T60,T61)</f>
        <v>47</v>
      </c>
      <c r="R61" s="11"/>
      <c r="S61" s="11">
        <f t="shared" si="6"/>
        <v>1</v>
      </c>
      <c r="T61" s="11">
        <f>SUM($S$3:S61)</f>
        <v>47</v>
      </c>
      <c r="U61" s="11"/>
      <c r="V61" s="1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ht="42.75" thickBot="1" x14ac:dyDescent="0.3">
      <c r="A62" s="194" t="s">
        <v>2</v>
      </c>
      <c r="B62" s="195" t="s">
        <v>3</v>
      </c>
      <c r="C62" s="195" t="s">
        <v>4</v>
      </c>
      <c r="D62" s="195" t="s">
        <v>176</v>
      </c>
      <c r="E62" s="196" t="s">
        <v>6</v>
      </c>
      <c r="F62" s="196" t="s">
        <v>7</v>
      </c>
      <c r="G62" s="196" t="s">
        <v>77</v>
      </c>
      <c r="H62" s="196" t="s">
        <v>78</v>
      </c>
      <c r="I62" s="196" t="s">
        <v>79</v>
      </c>
      <c r="J62" s="307" t="s">
        <v>177</v>
      </c>
      <c r="K62" s="36" t="s">
        <v>320</v>
      </c>
      <c r="L62" s="281"/>
      <c r="M62" s="41"/>
      <c r="N62" s="41"/>
      <c r="O62" s="363" t="s">
        <v>10</v>
      </c>
      <c r="P62" s="391"/>
      <c r="Q62" s="202" t="str" cm="1">
        <f t="array" ref="Q62">_xlfn.IFS(T62=T61,"No",T62&lt;&gt;T61,T62)</f>
        <v>No</v>
      </c>
      <c r="R62" s="11"/>
      <c r="S62" s="11">
        <f t="shared" si="6"/>
        <v>0</v>
      </c>
      <c r="T62" s="11">
        <f>SUM($S$3:S62)</f>
        <v>47</v>
      </c>
      <c r="U62" s="11"/>
      <c r="V62" s="11"/>
    </row>
    <row r="63" spans="1:55" ht="48" thickBot="1" x14ac:dyDescent="0.35">
      <c r="A63" s="57" t="s">
        <v>178</v>
      </c>
      <c r="B63" s="88" t="s">
        <v>179</v>
      </c>
      <c r="C63" s="373"/>
      <c r="D63" s="58" t="s">
        <v>180</v>
      </c>
      <c r="E63" s="34" t="s">
        <v>12</v>
      </c>
      <c r="F63" s="88"/>
      <c r="G63" s="79" t="s">
        <v>181</v>
      </c>
      <c r="H63" s="73"/>
      <c r="I63" s="77" t="s">
        <v>182</v>
      </c>
      <c r="J63" s="291" t="s">
        <v>181</v>
      </c>
      <c r="K63" s="312" t="s">
        <v>188</v>
      </c>
      <c r="L63" s="153"/>
      <c r="M63" s="153"/>
      <c r="N63" s="153"/>
      <c r="O63" s="170" t="s">
        <v>16</v>
      </c>
      <c r="P63" s="34" t="s">
        <v>17</v>
      </c>
      <c r="Q63" s="202" cm="1">
        <f t="array" ref="Q63">_xlfn.IFS(T63=T62,"No",T63&lt;&gt;T62,T63)</f>
        <v>48</v>
      </c>
      <c r="R63" s="11"/>
      <c r="S63" s="11">
        <f t="shared" si="6"/>
        <v>1</v>
      </c>
      <c r="T63" s="11">
        <f>SUM($S$3:S63)</f>
        <v>48</v>
      </c>
      <c r="U63" s="11"/>
      <c r="V63" s="11"/>
    </row>
    <row r="64" spans="1:55" ht="48" thickBot="1" x14ac:dyDescent="0.35">
      <c r="A64" s="156" t="s">
        <v>178</v>
      </c>
      <c r="B64" s="157" t="s">
        <v>183</v>
      </c>
      <c r="C64" s="374"/>
      <c r="D64" s="158" t="s">
        <v>184</v>
      </c>
      <c r="E64" s="159" t="s">
        <v>12</v>
      </c>
      <c r="F64" s="157"/>
      <c r="G64" s="160" t="s">
        <v>185</v>
      </c>
      <c r="H64" s="161"/>
      <c r="I64" s="162" t="s">
        <v>186</v>
      </c>
      <c r="J64" s="310" t="s">
        <v>185</v>
      </c>
      <c r="K64" s="311" t="s">
        <v>321</v>
      </c>
      <c r="L64" s="153"/>
      <c r="M64" s="153"/>
      <c r="N64" s="153"/>
      <c r="O64" s="171" t="s">
        <v>16</v>
      </c>
      <c r="P64" s="1" t="s">
        <v>17</v>
      </c>
      <c r="Q64" s="202" cm="1">
        <f t="array" ref="Q64">_xlfn.IFS(T64=T63,"No",T64&lt;&gt;T63,T64)</f>
        <v>49</v>
      </c>
      <c r="R64" s="11"/>
      <c r="S64" s="11">
        <f t="shared" si="6"/>
        <v>1</v>
      </c>
      <c r="T64" s="11">
        <f>SUM($S$3:S64)</f>
        <v>49</v>
      </c>
      <c r="U64" s="11"/>
      <c r="V64" s="11"/>
    </row>
    <row r="65" spans="1:22" ht="48" thickBot="1" x14ac:dyDescent="0.35">
      <c r="A65" s="104" t="s">
        <v>178</v>
      </c>
      <c r="B65" s="197" t="s">
        <v>12</v>
      </c>
      <c r="C65" s="151"/>
      <c r="D65" s="105" t="s">
        <v>85</v>
      </c>
      <c r="E65" s="103"/>
      <c r="F65" s="197"/>
      <c r="G65" s="198">
        <v>1</v>
      </c>
      <c r="H65" s="199"/>
      <c r="I65" s="200">
        <v>2</v>
      </c>
      <c r="J65" s="309"/>
      <c r="K65" s="308"/>
      <c r="L65" s="153"/>
      <c r="M65" s="153"/>
      <c r="N65" s="153"/>
      <c r="O65" s="171" t="s">
        <v>16</v>
      </c>
      <c r="P65" s="1" t="s">
        <v>17</v>
      </c>
      <c r="Q65" s="202" cm="1">
        <f t="array" ref="Q65">_xlfn.IFS(T65=T64,"No",T65&lt;&gt;T64,T65)</f>
        <v>50</v>
      </c>
      <c r="R65" s="11"/>
      <c r="S65" s="11">
        <f t="shared" si="6"/>
        <v>1</v>
      </c>
      <c r="T65" s="11">
        <f>SUM($S$3:S65)</f>
        <v>50</v>
      </c>
      <c r="U65" s="11"/>
      <c r="V65" s="11"/>
    </row>
    <row r="66" spans="1:22" ht="63.75" thickBot="1" x14ac:dyDescent="0.3">
      <c r="A66" s="154" t="s">
        <v>2</v>
      </c>
      <c r="B66" s="155" t="s">
        <v>3</v>
      </c>
      <c r="C66" s="155" t="s">
        <v>4</v>
      </c>
      <c r="D66" s="155" t="s">
        <v>176</v>
      </c>
      <c r="E66" s="152" t="s">
        <v>6</v>
      </c>
      <c r="F66" s="152" t="s">
        <v>7</v>
      </c>
      <c r="G66" s="152" t="s">
        <v>77</v>
      </c>
      <c r="H66" s="196" t="s">
        <v>78</v>
      </c>
      <c r="I66" s="152" t="s">
        <v>79</v>
      </c>
      <c r="J66" s="86" t="s">
        <v>80</v>
      </c>
      <c r="K66" s="287" t="s">
        <v>81</v>
      </c>
      <c r="L66" s="239"/>
      <c r="M66" s="41"/>
      <c r="N66" s="41"/>
      <c r="O66" s="363" t="s">
        <v>10</v>
      </c>
      <c r="P66" s="364"/>
      <c r="Q66" s="202" t="str" cm="1">
        <f t="array" ref="Q66">_xlfn.IFS(T66=T65,"No",T66&lt;&gt;T65,T66)</f>
        <v>No</v>
      </c>
      <c r="R66" s="11"/>
      <c r="S66" s="11">
        <f t="shared" si="6"/>
        <v>0</v>
      </c>
      <c r="T66" s="11">
        <f>SUM($S$3:S66)</f>
        <v>50</v>
      </c>
      <c r="U66" s="11"/>
      <c r="V66" s="11"/>
    </row>
    <row r="67" spans="1:22" ht="35.25" customHeight="1" thickBot="1" x14ac:dyDescent="0.35">
      <c r="A67" s="178" t="s">
        <v>187</v>
      </c>
      <c r="B67" s="179" t="s">
        <v>179</v>
      </c>
      <c r="C67" s="371"/>
      <c r="D67" s="180" t="s">
        <v>180</v>
      </c>
      <c r="E67" s="181" t="s">
        <v>12</v>
      </c>
      <c r="F67" s="181" t="s">
        <v>12</v>
      </c>
      <c r="G67" s="182" t="s">
        <v>188</v>
      </c>
      <c r="H67" s="183"/>
      <c r="I67" s="184"/>
      <c r="J67" s="185"/>
      <c r="K67" s="186"/>
      <c r="L67" s="153"/>
      <c r="M67" s="153"/>
      <c r="N67" s="153"/>
      <c r="O67" s="170" t="s">
        <v>16</v>
      </c>
      <c r="P67" s="34" t="s">
        <v>17</v>
      </c>
      <c r="Q67" s="202" cm="1">
        <f t="array" ref="Q67">_xlfn.IFS(T67=T66,"No",T67&lt;&gt;T66,T67)</f>
        <v>51</v>
      </c>
      <c r="R67" s="11"/>
      <c r="S67" s="11">
        <f t="shared" si="6"/>
        <v>1</v>
      </c>
      <c r="T67" s="11">
        <f>SUM($S$3:S67)</f>
        <v>51</v>
      </c>
      <c r="U67" s="11"/>
      <c r="V67" s="11"/>
    </row>
    <row r="68" spans="1:22" ht="35.25" customHeight="1" thickBot="1" x14ac:dyDescent="0.35">
      <c r="A68" s="187" t="s">
        <v>187</v>
      </c>
      <c r="B68" s="50" t="s">
        <v>183</v>
      </c>
      <c r="C68" s="372"/>
      <c r="D68" s="389" t="s">
        <v>184</v>
      </c>
      <c r="E68" s="1" t="s">
        <v>12</v>
      </c>
      <c r="F68" s="34" t="s">
        <v>12</v>
      </c>
      <c r="G68" s="9" t="s">
        <v>189</v>
      </c>
      <c r="H68" s="6"/>
      <c r="I68" s="130" t="s">
        <v>189</v>
      </c>
      <c r="J68" s="31"/>
      <c r="K68" s="188"/>
      <c r="L68" s="240"/>
      <c r="M68" s="153"/>
      <c r="N68" s="153"/>
      <c r="O68" s="171" t="s">
        <v>16</v>
      </c>
      <c r="P68" s="1" t="s">
        <v>17</v>
      </c>
      <c r="Q68" s="202" cm="1">
        <f t="array" ref="Q68">_xlfn.IFS(T68=T67,"No",T68&lt;&gt;T67,T68)</f>
        <v>52</v>
      </c>
      <c r="R68" s="11"/>
      <c r="S68" s="11">
        <f t="shared" si="6"/>
        <v>1</v>
      </c>
      <c r="T68" s="11">
        <f>SUM($S$3:S68)</f>
        <v>52</v>
      </c>
      <c r="U68" s="11"/>
      <c r="V68" s="11"/>
    </row>
    <row r="69" spans="1:22" ht="41.25" customHeight="1" thickBot="1" x14ac:dyDescent="0.35">
      <c r="A69" s="225" t="s">
        <v>187</v>
      </c>
      <c r="B69" s="226" t="s">
        <v>108</v>
      </c>
      <c r="C69" s="372"/>
      <c r="D69" s="390"/>
      <c r="E69" s="19" t="s">
        <v>12</v>
      </c>
      <c r="F69" s="143" t="s">
        <v>12</v>
      </c>
      <c r="G69" s="227" t="s">
        <v>190</v>
      </c>
      <c r="H69" s="228"/>
      <c r="I69" s="229" t="s">
        <v>191</v>
      </c>
      <c r="J69" s="230"/>
      <c r="K69" s="231"/>
      <c r="L69" s="153"/>
      <c r="M69" s="153"/>
      <c r="N69" s="153"/>
      <c r="O69" s="172" t="s">
        <v>16</v>
      </c>
      <c r="P69" s="14" t="s">
        <v>17</v>
      </c>
      <c r="Q69" s="221" cm="1">
        <f t="array" ref="Q69">_xlfn.IFS(T69=T68,"No",T69&lt;&gt;T68,T69)</f>
        <v>53</v>
      </c>
      <c r="R69" s="11"/>
      <c r="S69" s="11">
        <f t="shared" si="6"/>
        <v>1</v>
      </c>
      <c r="T69" s="11">
        <f>SUM($S$3:S69)</f>
        <v>53</v>
      </c>
      <c r="U69" s="11"/>
      <c r="V69" s="11"/>
    </row>
    <row r="70" spans="1:22" ht="41.25" customHeight="1" thickBot="1" x14ac:dyDescent="0.35">
      <c r="A70" s="223" t="s">
        <v>2</v>
      </c>
      <c r="B70" s="218" t="s">
        <v>3</v>
      </c>
      <c r="C70" s="218" t="s">
        <v>4</v>
      </c>
      <c r="D70" s="218" t="s">
        <v>176</v>
      </c>
      <c r="E70" s="224" t="s">
        <v>6</v>
      </c>
      <c r="F70" s="224" t="s">
        <v>7</v>
      </c>
      <c r="G70" s="339" t="s">
        <v>29</v>
      </c>
      <c r="H70" s="340" t="s">
        <v>31</v>
      </c>
      <c r="I70" s="148"/>
      <c r="J70" s="153"/>
      <c r="K70" s="153"/>
      <c r="L70" s="153"/>
      <c r="M70" s="153"/>
      <c r="N70" s="153"/>
      <c r="O70" s="220"/>
      <c r="P70" s="220"/>
      <c r="Q70" s="221"/>
      <c r="R70" s="11"/>
      <c r="S70" s="11"/>
      <c r="T70" s="11"/>
      <c r="U70" s="11"/>
      <c r="V70" s="11"/>
    </row>
    <row r="71" spans="1:22" ht="41.25" customHeight="1" thickBot="1" x14ac:dyDescent="0.35">
      <c r="A71" s="342" t="s">
        <v>326</v>
      </c>
      <c r="B71" s="14" t="s">
        <v>12</v>
      </c>
      <c r="C71" s="53"/>
      <c r="D71" s="122" t="s">
        <v>327</v>
      </c>
      <c r="E71" s="189" t="s">
        <v>12</v>
      </c>
      <c r="F71" s="189" t="s">
        <v>12</v>
      </c>
      <c r="G71" s="344">
        <v>2</v>
      </c>
      <c r="H71" s="345">
        <v>2</v>
      </c>
      <c r="I71" s="148"/>
      <c r="J71" s="153"/>
      <c r="K71" s="153"/>
      <c r="L71" s="153"/>
      <c r="M71" s="153"/>
      <c r="N71" s="153"/>
      <c r="O71" s="220"/>
      <c r="P71" s="220"/>
      <c r="Q71" s="221"/>
      <c r="R71" s="11"/>
      <c r="S71" s="11"/>
      <c r="T71" s="11"/>
      <c r="U71" s="11"/>
      <c r="V71" s="11"/>
    </row>
    <row r="72" spans="1:22" ht="63.75" thickBot="1" x14ac:dyDescent="0.3">
      <c r="A72" s="341" t="s">
        <v>2</v>
      </c>
      <c r="B72" s="218" t="s">
        <v>3</v>
      </c>
      <c r="C72" s="218" t="s">
        <v>4</v>
      </c>
      <c r="D72" s="218" t="s">
        <v>176</v>
      </c>
      <c r="E72" s="224" t="s">
        <v>6</v>
      </c>
      <c r="F72" s="224" t="s">
        <v>7</v>
      </c>
      <c r="G72" s="343" t="s">
        <v>77</v>
      </c>
      <c r="H72" s="343" t="s">
        <v>78</v>
      </c>
      <c r="I72" s="343" t="s">
        <v>192</v>
      </c>
      <c r="J72" s="343" t="s">
        <v>79</v>
      </c>
      <c r="K72" s="346" t="s">
        <v>193</v>
      </c>
      <c r="L72" s="346" t="s">
        <v>194</v>
      </c>
      <c r="M72" s="346" t="s">
        <v>81</v>
      </c>
      <c r="N72" s="346" t="s">
        <v>98</v>
      </c>
      <c r="O72" s="369" t="s">
        <v>10</v>
      </c>
      <c r="P72" s="370"/>
      <c r="Q72" s="221" t="str" cm="1">
        <f t="array" ref="Q72">_xlfn.IFS(T72=T69,"No",T72&lt;&gt;T69,T72)</f>
        <v>No</v>
      </c>
      <c r="R72" s="11"/>
      <c r="S72" s="11">
        <f t="shared" ref="S72:S74" si="9">POWER(COUNTIF(O72,"CONFORMITE")-1,2)</f>
        <v>0</v>
      </c>
      <c r="T72" s="11">
        <f>SUM($S$3:S72)</f>
        <v>53</v>
      </c>
      <c r="U72" s="11"/>
      <c r="V72" s="11"/>
    </row>
    <row r="73" spans="1:22" ht="41.25" customHeight="1" thickBot="1" x14ac:dyDescent="0.3">
      <c r="A73" s="342" t="s">
        <v>195</v>
      </c>
      <c r="B73" s="347" t="s">
        <v>12</v>
      </c>
      <c r="C73" s="347"/>
      <c r="D73" s="348" t="s">
        <v>85</v>
      </c>
      <c r="E73" s="349" t="s">
        <v>12</v>
      </c>
      <c r="F73" s="349" t="s">
        <v>12</v>
      </c>
      <c r="G73" s="350">
        <v>4</v>
      </c>
      <c r="H73" s="351">
        <v>12</v>
      </c>
      <c r="I73" s="352">
        <v>6</v>
      </c>
      <c r="J73" s="353">
        <v>10</v>
      </c>
      <c r="K73" s="354">
        <v>11</v>
      </c>
      <c r="L73" s="353">
        <v>5</v>
      </c>
      <c r="M73" s="353">
        <v>7</v>
      </c>
      <c r="N73" s="355">
        <v>1</v>
      </c>
      <c r="O73" s="219" t="s">
        <v>16</v>
      </c>
      <c r="P73" s="220" t="s">
        <v>17</v>
      </c>
      <c r="Q73" s="221" cm="1">
        <f t="array" ref="Q73">_xlfn.IFS(T73=T72,"No",T73&lt;&gt;T72,T73)</f>
        <v>54</v>
      </c>
      <c r="R73" s="11"/>
      <c r="S73" s="11">
        <f t="shared" si="9"/>
        <v>1</v>
      </c>
      <c r="T73" s="11">
        <f>SUM($S$3:S73)</f>
        <v>54</v>
      </c>
      <c r="U73" s="11"/>
      <c r="V73" s="11"/>
    </row>
    <row r="74" spans="1:22" ht="71.25" customHeight="1" thickBot="1" x14ac:dyDescent="0.3">
      <c r="A74" s="341" t="s">
        <v>2</v>
      </c>
      <c r="B74" s="207" t="s">
        <v>3</v>
      </c>
      <c r="C74" s="207" t="s">
        <v>4</v>
      </c>
      <c r="D74" s="207" t="s">
        <v>176</v>
      </c>
      <c r="E74" s="343" t="s">
        <v>6</v>
      </c>
      <c r="F74" s="343" t="s">
        <v>7</v>
      </c>
      <c r="G74" s="343" t="s">
        <v>196</v>
      </c>
      <c r="H74" s="343" t="s">
        <v>78</v>
      </c>
      <c r="I74" s="343" t="s">
        <v>192</v>
      </c>
      <c r="J74" s="343" t="s">
        <v>193</v>
      </c>
      <c r="K74" s="346" t="s">
        <v>197</v>
      </c>
      <c r="L74"/>
      <c r="M74"/>
      <c r="N74"/>
      <c r="O74" s="382" t="s">
        <v>10</v>
      </c>
      <c r="P74" s="383"/>
      <c r="Q74" s="221" t="str" cm="1">
        <f t="array" ref="Q74">_xlfn.IFS(T74=T73,"No",T74&lt;&gt;T73,T74)</f>
        <v>No</v>
      </c>
      <c r="R74" s="11"/>
      <c r="S74" s="11">
        <f t="shared" si="9"/>
        <v>0</v>
      </c>
      <c r="T74" s="11">
        <f>SUM($S$3:S74)</f>
        <v>54</v>
      </c>
      <c r="U74" s="11"/>
      <c r="V74" s="11"/>
    </row>
    <row r="75" spans="1:22" ht="41.25" customHeight="1" thickBot="1" x14ac:dyDescent="0.35">
      <c r="A75" s="232" t="s">
        <v>198</v>
      </c>
      <c r="B75" s="207" t="s">
        <v>12</v>
      </c>
      <c r="C75" s="207"/>
      <c r="D75" s="233" t="s">
        <v>85</v>
      </c>
      <c r="E75" s="189" t="s">
        <v>12</v>
      </c>
      <c r="F75" s="189" t="s">
        <v>12</v>
      </c>
      <c r="G75" s="234">
        <v>1</v>
      </c>
      <c r="H75" s="235">
        <v>5</v>
      </c>
      <c r="I75" s="236">
        <v>3</v>
      </c>
      <c r="J75" s="237">
        <v>2</v>
      </c>
      <c r="K75" s="238">
        <v>1</v>
      </c>
      <c r="L75" s="240"/>
      <c r="M75" s="153"/>
      <c r="N75" s="153"/>
      <c r="O75" s="172" t="s">
        <v>16</v>
      </c>
      <c r="P75" s="164" t="s">
        <v>17</v>
      </c>
      <c r="Q75" s="222" cm="1">
        <f t="array" ref="Q75">_xlfn.IFS(T75=T74,"No",T75&lt;&gt;T74,T75)</f>
        <v>55</v>
      </c>
      <c r="R75" s="11"/>
      <c r="S75" s="11">
        <f t="shared" ref="S75" si="10">POWER(COUNTIF(O75,"CONFORMITE")-1,2)</f>
        <v>1</v>
      </c>
      <c r="T75" s="11">
        <f>SUM($S$3:S75)</f>
        <v>55</v>
      </c>
      <c r="U75" s="11"/>
      <c r="V75" s="11"/>
    </row>
    <row r="76" spans="1:22" ht="35.25" customHeight="1" x14ac:dyDescent="0.25">
      <c r="J76"/>
      <c r="K76"/>
      <c r="L76"/>
      <c r="M76"/>
      <c r="N76"/>
    </row>
    <row r="77" spans="1:22" ht="35.25" customHeight="1" x14ac:dyDescent="0.25">
      <c r="J77"/>
      <c r="K77"/>
      <c r="L77"/>
      <c r="M77"/>
      <c r="N77"/>
    </row>
    <row r="78" spans="1:22" ht="35.25" customHeight="1" x14ac:dyDescent="0.25">
      <c r="J78"/>
      <c r="K78"/>
      <c r="L78"/>
      <c r="M78"/>
      <c r="N78"/>
    </row>
    <row r="79" spans="1:22" ht="35.25" customHeight="1" x14ac:dyDescent="0.25">
      <c r="J79"/>
      <c r="K79"/>
      <c r="L79"/>
      <c r="M79"/>
      <c r="N79"/>
    </row>
    <row r="80" spans="1:22" ht="35.25" customHeight="1" x14ac:dyDescent="0.25">
      <c r="O80" s="11"/>
      <c r="P80" s="11"/>
      <c r="Q80" s="203"/>
    </row>
    <row r="81" spans="15:17" customFormat="1" ht="35.25" customHeight="1" x14ac:dyDescent="0.25">
      <c r="O81" s="11"/>
      <c r="P81" s="11"/>
      <c r="Q81" s="203"/>
    </row>
    <row r="82" spans="15:17" customFormat="1" ht="35.25" customHeight="1" x14ac:dyDescent="0.25">
      <c r="O82" s="11"/>
      <c r="P82" s="11"/>
      <c r="Q82" s="203"/>
    </row>
    <row r="83" spans="15:17" customFormat="1" ht="35.25" customHeight="1" x14ac:dyDescent="0.25">
      <c r="Q83" s="201"/>
    </row>
    <row r="84" spans="15:17" customFormat="1" ht="35.25" customHeight="1" x14ac:dyDescent="0.25">
      <c r="Q84" s="201"/>
    </row>
    <row r="85" spans="15:17" customFormat="1" ht="35.25" customHeight="1" x14ac:dyDescent="0.25">
      <c r="Q85" s="201"/>
    </row>
    <row r="86" spans="15:17" customFormat="1" ht="35.25" customHeight="1" x14ac:dyDescent="0.25">
      <c r="Q86" s="201"/>
    </row>
    <row r="87" spans="15:17" customFormat="1" ht="35.25" customHeight="1" x14ac:dyDescent="0.25">
      <c r="Q87" s="201"/>
    </row>
    <row r="88" spans="15:17" customFormat="1" ht="35.25" customHeight="1" x14ac:dyDescent="0.25">
      <c r="Q88" s="201"/>
    </row>
    <row r="89" spans="15:17" customFormat="1" ht="35.25" customHeight="1" x14ac:dyDescent="0.25">
      <c r="Q89" s="201"/>
    </row>
    <row r="90" spans="15:17" customFormat="1" ht="35.25" customHeight="1" x14ac:dyDescent="0.25">
      <c r="Q90" s="201"/>
    </row>
    <row r="91" spans="15:17" customFormat="1" ht="21" customHeight="1" x14ac:dyDescent="0.25">
      <c r="Q91" s="201"/>
    </row>
  </sheetData>
  <mergeCells count="25">
    <mergeCell ref="R33:AA33"/>
    <mergeCell ref="O5:P5"/>
    <mergeCell ref="O7:P7"/>
    <mergeCell ref="A1:N1"/>
    <mergeCell ref="O74:P74"/>
    <mergeCell ref="O1:P1"/>
    <mergeCell ref="O16:P16"/>
    <mergeCell ref="O3:P3"/>
    <mergeCell ref="O13:P13"/>
    <mergeCell ref="O23:P23"/>
    <mergeCell ref="D68:D69"/>
    <mergeCell ref="O62:P62"/>
    <mergeCell ref="O10:P10"/>
    <mergeCell ref="O52:P52"/>
    <mergeCell ref="O66:P66"/>
    <mergeCell ref="O30:P30"/>
    <mergeCell ref="O34:P34"/>
    <mergeCell ref="E24:E29"/>
    <mergeCell ref="C36:C37"/>
    <mergeCell ref="O72:P72"/>
    <mergeCell ref="C38:C41"/>
    <mergeCell ref="C67:C69"/>
    <mergeCell ref="C63:C64"/>
    <mergeCell ref="C44:C48"/>
    <mergeCell ref="O50:P50"/>
  </mergeCells>
  <phoneticPr fontId="12" type="noConversion"/>
  <pageMargins left="0.23622047244094491" right="0.15748031496062992" top="0.31496062992125984" bottom="0.31496062992125984" header="0.31496062992125984" footer="0.31496062992125984"/>
  <pageSetup paperSize="9" scale="60" fitToHeight="0" orientation="landscape" r:id="rId1"/>
  <rowBreaks count="15" manualBreakCount="15">
    <brk id="4" max="13" man="1"/>
    <brk id="6" max="13" man="1"/>
    <brk id="9" max="13" man="1"/>
    <brk id="12" max="13" man="1"/>
    <brk id="15" max="13" man="1"/>
    <brk id="29" max="13" man="1"/>
    <brk id="33" max="13" man="1"/>
    <brk id="49" max="13" man="1"/>
    <brk id="51" max="13" man="1"/>
    <brk id="61" max="13" man="1"/>
    <brk id="65" max="13" man="1"/>
    <brk id="69" max="16383" man="1"/>
    <brk id="71" max="13" man="1"/>
    <brk id="73" max="13" man="1"/>
    <brk id="90" max="20" man="1"/>
  </rowBreaks>
  <colBreaks count="3" manualBreakCount="3">
    <brk id="3" max="66" man="1"/>
    <brk id="6" max="68" man="1"/>
    <brk id="14" max="8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30E-B7F1-4BB6-ABC7-A16E2F554744}">
  <sheetPr>
    <pageSetUpPr fitToPage="1"/>
  </sheetPr>
  <dimension ref="A1:M135"/>
  <sheetViews>
    <sheetView showGridLines="0" view="pageBreakPreview" zoomScale="70" zoomScaleNormal="55" zoomScaleSheetLayoutView="70" workbookViewId="0">
      <selection activeCell="B55" sqref="B55"/>
    </sheetView>
  </sheetViews>
  <sheetFormatPr baseColWidth="10" defaultColWidth="11.42578125" defaultRowHeight="15" x14ac:dyDescent="0.25"/>
  <cols>
    <col min="1" max="1" width="4.7109375" customWidth="1"/>
    <col min="2" max="2" width="24.140625" customWidth="1"/>
    <col min="3" max="3" width="8.28515625" customWidth="1"/>
    <col min="4" max="4" width="7.7109375" bestFit="1" customWidth="1"/>
    <col min="5" max="5" width="70.140625" style="8" customWidth="1"/>
    <col min="6" max="6" width="8.5703125" customWidth="1"/>
    <col min="7" max="7" width="30.5703125" style="11" customWidth="1"/>
    <col min="8" max="9" width="10.5703125" customWidth="1"/>
    <col min="10" max="10" width="6.28515625" style="166" customWidth="1"/>
    <col min="11" max="11" width="18.7109375" customWidth="1"/>
    <col min="12" max="13" width="0" hidden="1" customWidth="1"/>
  </cols>
  <sheetData>
    <row r="1" spans="1:13" ht="29.25" thickBot="1" x14ac:dyDescent="0.3">
      <c r="B1" s="379" t="s">
        <v>199</v>
      </c>
      <c r="C1" s="380"/>
      <c r="D1" s="380"/>
      <c r="E1" s="380"/>
      <c r="F1" s="380"/>
      <c r="G1" s="380"/>
      <c r="H1" s="384" t="s">
        <v>200</v>
      </c>
      <c r="I1" s="385"/>
    </row>
    <row r="2" spans="1:13" ht="29.25" thickBot="1" x14ac:dyDescent="0.3">
      <c r="B2" s="150"/>
      <c r="C2" s="28"/>
      <c r="D2" s="28"/>
      <c r="E2" s="28"/>
      <c r="F2" s="24"/>
      <c r="G2" s="24"/>
      <c r="H2" s="25"/>
      <c r="I2" s="25"/>
    </row>
    <row r="3" spans="1:13" ht="42.75" thickBot="1" x14ac:dyDescent="0.4">
      <c r="A3" s="11"/>
      <c r="B3" s="60" t="s">
        <v>2</v>
      </c>
      <c r="C3" s="61" t="s">
        <v>3</v>
      </c>
      <c r="D3" s="61" t="s">
        <v>4</v>
      </c>
      <c r="E3" s="62" t="s">
        <v>5</v>
      </c>
      <c r="F3" s="61" t="s">
        <v>7</v>
      </c>
      <c r="G3" s="61" t="s">
        <v>201</v>
      </c>
      <c r="H3" s="388" t="s">
        <v>10</v>
      </c>
      <c r="I3" s="391"/>
      <c r="J3" s="167" t="str" cm="1">
        <f t="array" ref="J3">_xlfn.IFS(M3=M2,"No",M3&lt;&gt;M2,M3)</f>
        <v>No</v>
      </c>
      <c r="L3" s="11">
        <f t="shared" ref="L3:L42" si="0">POWER(COUNTIF(H3,"CONFORMITE")-1,2)</f>
        <v>0</v>
      </c>
      <c r="M3" s="11">
        <f>SUM($L$3:L3)</f>
        <v>0</v>
      </c>
    </row>
    <row r="4" spans="1:13" ht="25.5" customHeight="1" x14ac:dyDescent="0.35">
      <c r="B4" s="69" t="s">
        <v>11</v>
      </c>
      <c r="C4" s="34">
        <v>1</v>
      </c>
      <c r="D4" s="34"/>
      <c r="E4" s="58" t="s">
        <v>202</v>
      </c>
      <c r="F4" s="65"/>
      <c r="G4" s="59" t="s">
        <v>203</v>
      </c>
      <c r="H4" s="34" t="s">
        <v>16</v>
      </c>
      <c r="I4" s="121" t="s">
        <v>17</v>
      </c>
      <c r="J4" s="168" cm="1">
        <f t="array" ref="J4">_xlfn.IFS(M4=M3,"No",M4&lt;&gt;M3,M4)</f>
        <v>1</v>
      </c>
      <c r="L4" s="11">
        <f t="shared" si="0"/>
        <v>1</v>
      </c>
      <c r="M4" s="11">
        <f>SUM($L$3:L4)</f>
        <v>1</v>
      </c>
    </row>
    <row r="5" spans="1:13" ht="25.5" customHeight="1" thickBot="1" x14ac:dyDescent="0.4">
      <c r="B5" s="55" t="s">
        <v>11</v>
      </c>
      <c r="C5" s="1">
        <v>2</v>
      </c>
      <c r="D5" s="1"/>
      <c r="E5" s="37" t="s">
        <v>204</v>
      </c>
      <c r="F5" s="3"/>
      <c r="G5" s="20">
        <v>3400</v>
      </c>
      <c r="H5" s="1" t="s">
        <v>16</v>
      </c>
      <c r="I5" s="119" t="s">
        <v>17</v>
      </c>
      <c r="J5" s="168" cm="1">
        <f t="array" ref="J5">_xlfn.IFS(M5=M4,"No",M5&lt;&gt;M4,M5)</f>
        <v>2</v>
      </c>
      <c r="L5" s="11">
        <f t="shared" si="0"/>
        <v>1</v>
      </c>
      <c r="M5" s="11">
        <f>SUM($L$3:L5)</f>
        <v>2</v>
      </c>
    </row>
    <row r="6" spans="1:13" ht="25.5" customHeight="1" thickBot="1" x14ac:dyDescent="0.4">
      <c r="B6" s="55" t="s">
        <v>11</v>
      </c>
      <c r="C6" s="1">
        <v>3</v>
      </c>
      <c r="D6" s="1"/>
      <c r="E6" s="37" t="s">
        <v>205</v>
      </c>
      <c r="F6" s="3"/>
      <c r="G6" s="20" t="s">
        <v>206</v>
      </c>
      <c r="H6" s="1" t="s">
        <v>16</v>
      </c>
      <c r="I6" s="119" t="s">
        <v>17</v>
      </c>
      <c r="J6" s="168" cm="1">
        <f t="array" ref="J6">_xlfn.IFS(M6=M5,"No",M6&lt;&gt;M5,M6)</f>
        <v>3</v>
      </c>
      <c r="L6" s="11">
        <f t="shared" si="0"/>
        <v>1</v>
      </c>
      <c r="M6" s="11">
        <f>SUM($L$3:L6)</f>
        <v>3</v>
      </c>
    </row>
    <row r="7" spans="1:13" ht="25.5" customHeight="1" x14ac:dyDescent="0.35">
      <c r="B7" s="55" t="s">
        <v>11</v>
      </c>
      <c r="C7" s="1">
        <v>4</v>
      </c>
      <c r="D7" s="1"/>
      <c r="E7" s="37" t="s">
        <v>207</v>
      </c>
      <c r="F7" s="3"/>
      <c r="G7" s="20" t="s">
        <v>206</v>
      </c>
      <c r="H7" s="1" t="s">
        <v>16</v>
      </c>
      <c r="I7" s="119" t="s">
        <v>17</v>
      </c>
      <c r="J7" s="168" cm="1">
        <f t="array" ref="J7">_xlfn.IFS(M7=M6,"No",M7&lt;&gt;M6,M7)</f>
        <v>4</v>
      </c>
      <c r="L7" s="11">
        <f t="shared" si="0"/>
        <v>1</v>
      </c>
      <c r="M7" s="11">
        <f>SUM($L$3:L7)</f>
        <v>4</v>
      </c>
    </row>
    <row r="8" spans="1:13" ht="25.5" customHeight="1" x14ac:dyDescent="0.35">
      <c r="B8" s="243" t="s">
        <v>11</v>
      </c>
      <c r="C8" s="159">
        <v>5</v>
      </c>
      <c r="D8" s="159"/>
      <c r="E8" s="158" t="s">
        <v>208</v>
      </c>
      <c r="F8" s="211"/>
      <c r="G8" s="244" t="s">
        <v>206</v>
      </c>
      <c r="H8" s="159" t="s">
        <v>16</v>
      </c>
      <c r="I8" s="213" t="s">
        <v>17</v>
      </c>
      <c r="J8" s="169" cm="1">
        <f t="array" ref="J8">_xlfn.IFS(M8=M7,"No",M8&lt;&gt;M7,M8)</f>
        <v>5</v>
      </c>
      <c r="L8" s="11">
        <f t="shared" si="0"/>
        <v>1</v>
      </c>
      <c r="M8" s="11">
        <f>SUM($L$3:L8)</f>
        <v>5</v>
      </c>
    </row>
    <row r="9" spans="1:13" ht="25.5" customHeight="1" x14ac:dyDescent="0.35">
      <c r="B9" s="69" t="s">
        <v>11</v>
      </c>
      <c r="C9" s="34">
        <v>7</v>
      </c>
      <c r="D9" s="34"/>
      <c r="E9" s="58" t="s">
        <v>209</v>
      </c>
      <c r="F9" s="65"/>
      <c r="G9" s="59">
        <v>2000</v>
      </c>
      <c r="H9" s="159" t="s">
        <v>16</v>
      </c>
      <c r="I9" s="213" t="s">
        <v>17</v>
      </c>
      <c r="J9" s="169" cm="1">
        <f t="array" ref="J9">_xlfn.IFS(M9=M8,"No",M9&lt;&gt;M8,M9)</f>
        <v>6</v>
      </c>
      <c r="L9" s="11">
        <f t="shared" ref="L9:L11" si="1">POWER(COUNTIF(H9,"CONFORMITE")-1,2)</f>
        <v>1</v>
      </c>
      <c r="M9" s="11">
        <f>SUM($L$3:L9)</f>
        <v>6</v>
      </c>
    </row>
    <row r="10" spans="1:13" ht="25.5" customHeight="1" x14ac:dyDescent="0.35">
      <c r="B10" s="55" t="s">
        <v>11</v>
      </c>
      <c r="C10" s="1">
        <v>8</v>
      </c>
      <c r="D10" s="1"/>
      <c r="E10" s="37" t="s">
        <v>210</v>
      </c>
      <c r="F10" s="3"/>
      <c r="G10" s="59" t="s">
        <v>211</v>
      </c>
      <c r="H10" s="159" t="s">
        <v>16</v>
      </c>
      <c r="I10" s="213" t="s">
        <v>17</v>
      </c>
      <c r="J10" s="169" cm="1">
        <f t="array" ref="J10">_xlfn.IFS(M10=M9,"No",M10&lt;&gt;M9,M10)</f>
        <v>7</v>
      </c>
      <c r="L10" s="11">
        <f t="shared" si="1"/>
        <v>1</v>
      </c>
      <c r="M10" s="11">
        <f>SUM($L$3:L10)</f>
        <v>7</v>
      </c>
    </row>
    <row r="11" spans="1:13" ht="25.5" customHeight="1" thickBot="1" x14ac:dyDescent="0.4">
      <c r="B11" s="56" t="s">
        <v>11</v>
      </c>
      <c r="C11" s="14">
        <v>9</v>
      </c>
      <c r="D11" s="14"/>
      <c r="E11" s="38" t="s">
        <v>212</v>
      </c>
      <c r="F11" s="215"/>
      <c r="G11" s="87" t="s">
        <v>213</v>
      </c>
      <c r="H11" s="159" t="s">
        <v>16</v>
      </c>
      <c r="I11" s="213" t="s">
        <v>17</v>
      </c>
      <c r="J11" s="246" cm="1">
        <f t="array" ref="J11">_xlfn.IFS(M11=M10,"No",M11&lt;&gt;M10,M11)</f>
        <v>8</v>
      </c>
      <c r="L11" s="11">
        <f t="shared" si="1"/>
        <v>1</v>
      </c>
      <c r="M11" s="11">
        <f>SUM($L$3:L11)</f>
        <v>8</v>
      </c>
    </row>
    <row r="12" spans="1:13" ht="45" customHeight="1" thickBot="1" x14ac:dyDescent="0.4">
      <c r="B12" s="60" t="s">
        <v>2</v>
      </c>
      <c r="C12" s="61" t="s">
        <v>3</v>
      </c>
      <c r="D12" s="61" t="s">
        <v>4</v>
      </c>
      <c r="E12" s="62" t="s">
        <v>5</v>
      </c>
      <c r="F12" s="61" t="s">
        <v>7</v>
      </c>
      <c r="G12" s="70" t="s">
        <v>214</v>
      </c>
      <c r="H12" s="391" t="s">
        <v>10</v>
      </c>
      <c r="I12" s="400"/>
      <c r="J12" s="247" t="str" cm="1">
        <f t="array" ref="J12">_xlfn.IFS(M12=M11,"No",M12&lt;&gt;M11,M12)</f>
        <v>No</v>
      </c>
      <c r="L12" s="11">
        <f t="shared" ref="L12:L14" si="2">POWER(COUNTIF(H12,"CONFORMITE")-1,2)</f>
        <v>0</v>
      </c>
      <c r="M12" s="11">
        <f>SUM($L$3:L12)</f>
        <v>8</v>
      </c>
    </row>
    <row r="13" spans="1:13" ht="25.5" customHeight="1" x14ac:dyDescent="0.35">
      <c r="B13" s="131" t="s">
        <v>32</v>
      </c>
      <c r="C13" s="12">
        <v>2</v>
      </c>
      <c r="D13" s="12"/>
      <c r="E13" s="58" t="s">
        <v>215</v>
      </c>
      <c r="F13" s="12"/>
      <c r="G13" s="59" t="s">
        <v>216</v>
      </c>
      <c r="H13" s="34" t="s">
        <v>16</v>
      </c>
      <c r="I13" s="121" t="s">
        <v>17</v>
      </c>
      <c r="J13" s="169" cm="1">
        <f t="array" ref="J13">_xlfn.IFS(M13=M12,"No",M13&lt;&gt;M12,M13)</f>
        <v>9</v>
      </c>
      <c r="L13" s="11">
        <f t="shared" si="2"/>
        <v>1</v>
      </c>
      <c r="M13" s="11">
        <f>SUM($L$3:L13)</f>
        <v>9</v>
      </c>
    </row>
    <row r="14" spans="1:13" ht="25.5" customHeight="1" x14ac:dyDescent="0.35">
      <c r="B14" s="132" t="s">
        <v>32</v>
      </c>
      <c r="C14" s="2">
        <v>3</v>
      </c>
      <c r="D14" s="2"/>
      <c r="E14" s="37" t="s">
        <v>217</v>
      </c>
      <c r="F14" s="2"/>
      <c r="G14" s="20" t="s">
        <v>218</v>
      </c>
      <c r="H14" s="1" t="s">
        <v>16</v>
      </c>
      <c r="I14" s="119" t="s">
        <v>17</v>
      </c>
      <c r="J14" s="169" cm="1">
        <f t="array" ref="J14">_xlfn.IFS(M14=M13,"No",M14&lt;&gt;M13,M14)</f>
        <v>10</v>
      </c>
      <c r="L14" s="11">
        <f t="shared" si="2"/>
        <v>1</v>
      </c>
      <c r="M14" s="11">
        <f>SUM($L$3:L14)</f>
        <v>10</v>
      </c>
    </row>
    <row r="15" spans="1:13" ht="25.5" customHeight="1" x14ac:dyDescent="0.35">
      <c r="B15" s="132" t="s">
        <v>32</v>
      </c>
      <c r="C15" s="2">
        <v>5</v>
      </c>
      <c r="D15" s="2"/>
      <c r="E15" s="37" t="s">
        <v>219</v>
      </c>
      <c r="F15" s="2"/>
      <c r="G15" s="20" t="s">
        <v>220</v>
      </c>
      <c r="H15" s="1" t="s">
        <v>16</v>
      </c>
      <c r="I15" s="119" t="s">
        <v>16</v>
      </c>
      <c r="J15" s="169" cm="1">
        <f t="array" ref="J15">_xlfn.IFS(M15=M14,"No",M15&lt;&gt;M14,M15)</f>
        <v>11</v>
      </c>
      <c r="L15" s="11">
        <f t="shared" ref="L15:L17" si="3">POWER(COUNTIF(H15,"CONFORMITE")-1,2)</f>
        <v>1</v>
      </c>
      <c r="M15" s="11">
        <f>SUM($L$3:L15)</f>
        <v>11</v>
      </c>
    </row>
    <row r="16" spans="1:13" ht="25.5" customHeight="1" thickBot="1" x14ac:dyDescent="0.4">
      <c r="B16" s="134" t="s">
        <v>32</v>
      </c>
      <c r="C16" s="53">
        <v>6</v>
      </c>
      <c r="D16" s="53"/>
      <c r="E16" s="38" t="s">
        <v>221</v>
      </c>
      <c r="F16" s="53"/>
      <c r="G16" s="33" t="s">
        <v>222</v>
      </c>
      <c r="H16" s="14" t="s">
        <v>16</v>
      </c>
      <c r="I16" s="164" t="s">
        <v>16</v>
      </c>
      <c r="J16" s="246" cm="1">
        <f t="array" ref="J16">_xlfn.IFS(M16=M15,"No",M16&lt;&gt;M15,M16)</f>
        <v>12</v>
      </c>
      <c r="L16" s="11">
        <f t="shared" si="3"/>
        <v>1</v>
      </c>
      <c r="M16" s="11">
        <f>SUM($L$3:L16)</f>
        <v>12</v>
      </c>
    </row>
    <row r="17" spans="1:13" ht="42.75" thickBot="1" x14ac:dyDescent="0.4">
      <c r="A17" s="11"/>
      <c r="B17" s="60" t="s">
        <v>2</v>
      </c>
      <c r="C17" s="61" t="s">
        <v>3</v>
      </c>
      <c r="D17" s="61" t="s">
        <v>4</v>
      </c>
      <c r="E17" s="62" t="s">
        <v>5</v>
      </c>
      <c r="F17" s="61" t="s">
        <v>7</v>
      </c>
      <c r="G17" s="61" t="s">
        <v>223</v>
      </c>
      <c r="H17" s="388" t="s">
        <v>10</v>
      </c>
      <c r="I17" s="391"/>
      <c r="J17" s="247" t="str" cm="1">
        <f t="array" ref="J17">_xlfn.IFS(M17=M16,"No",M17&lt;&gt;M16,M17)</f>
        <v>No</v>
      </c>
      <c r="L17" s="11">
        <f t="shared" si="3"/>
        <v>0</v>
      </c>
      <c r="M17" s="11">
        <f>SUM($L$3:L17)</f>
        <v>12</v>
      </c>
    </row>
    <row r="18" spans="1:13" ht="32.25" thickBot="1" x14ac:dyDescent="0.4">
      <c r="B18" s="69" t="s">
        <v>38</v>
      </c>
      <c r="C18" s="34" t="s">
        <v>12</v>
      </c>
      <c r="D18" s="34"/>
      <c r="E18" s="76" t="s">
        <v>224</v>
      </c>
      <c r="F18" s="65"/>
      <c r="G18" s="59"/>
      <c r="H18" s="34" t="s">
        <v>16</v>
      </c>
      <c r="I18" s="121" t="s">
        <v>17</v>
      </c>
      <c r="J18" s="169" cm="1">
        <f t="array" ref="J18">_xlfn.IFS(M18=M17,"No",M18&lt;&gt;M17,M18)</f>
        <v>13</v>
      </c>
      <c r="L18" s="11">
        <f t="shared" si="0"/>
        <v>1</v>
      </c>
      <c r="M18" s="11">
        <f>SUM($L$3:L18)</f>
        <v>13</v>
      </c>
    </row>
    <row r="19" spans="1:13" ht="32.25" thickBot="1" x14ac:dyDescent="0.4">
      <c r="B19" s="55" t="s">
        <v>38</v>
      </c>
      <c r="C19" s="1" t="s">
        <v>12</v>
      </c>
      <c r="D19" s="1"/>
      <c r="E19" s="7" t="s">
        <v>225</v>
      </c>
      <c r="F19" s="3"/>
      <c r="G19" s="20"/>
      <c r="H19" s="34" t="s">
        <v>16</v>
      </c>
      <c r="I19" s="121" t="s">
        <v>17</v>
      </c>
      <c r="J19" s="168" cm="1">
        <f t="array" ref="J19">_xlfn.IFS(M19=M18,"No",M19&lt;&gt;M18,M19)</f>
        <v>14</v>
      </c>
      <c r="L19" s="11">
        <f t="shared" si="0"/>
        <v>1</v>
      </c>
      <c r="M19" s="11">
        <f>SUM($L$3:L19)</f>
        <v>14</v>
      </c>
    </row>
    <row r="20" spans="1:13" ht="32.25" thickBot="1" x14ac:dyDescent="0.4">
      <c r="B20" s="55" t="s">
        <v>38</v>
      </c>
      <c r="C20" s="1" t="s">
        <v>12</v>
      </c>
      <c r="D20" s="119"/>
      <c r="E20" s="7" t="s">
        <v>226</v>
      </c>
      <c r="F20" s="3"/>
      <c r="G20" s="20"/>
      <c r="H20" s="34" t="s">
        <v>16</v>
      </c>
      <c r="I20" s="121" t="s">
        <v>17</v>
      </c>
      <c r="J20" s="168" cm="1">
        <f t="array" ref="J20">_xlfn.IFS(M20=M19,"No",M20&lt;&gt;M19,M20)</f>
        <v>15</v>
      </c>
      <c r="L20" s="11">
        <f t="shared" si="0"/>
        <v>1</v>
      </c>
      <c r="M20" s="11">
        <f>SUM($L$3:L20)</f>
        <v>15</v>
      </c>
    </row>
    <row r="21" spans="1:13" ht="31.5" x14ac:dyDescent="0.35">
      <c r="B21" s="55" t="s">
        <v>38</v>
      </c>
      <c r="C21" s="1">
        <v>5</v>
      </c>
      <c r="D21" s="119"/>
      <c r="E21" s="7" t="s">
        <v>227</v>
      </c>
      <c r="F21" s="3"/>
      <c r="G21" s="20" t="s">
        <v>228</v>
      </c>
      <c r="H21" s="34" t="s">
        <v>16</v>
      </c>
      <c r="I21" s="121" t="s">
        <v>17</v>
      </c>
      <c r="J21" s="168" cm="1">
        <f t="array" ref="J21">_xlfn.IFS(M21=M20,"No",M21&lt;&gt;M20,M21)</f>
        <v>16</v>
      </c>
      <c r="L21" s="11">
        <f t="shared" si="0"/>
        <v>1</v>
      </c>
      <c r="M21" s="11">
        <f>SUM($L$3:L21)</f>
        <v>16</v>
      </c>
    </row>
    <row r="22" spans="1:13" ht="32.25" thickBot="1" x14ac:dyDescent="0.4">
      <c r="B22" s="113" t="s">
        <v>38</v>
      </c>
      <c r="C22" s="19" t="s">
        <v>12</v>
      </c>
      <c r="D22" s="120"/>
      <c r="E22" s="122" t="s">
        <v>229</v>
      </c>
      <c r="F22" s="67"/>
      <c r="G22" s="64"/>
      <c r="H22" s="34" t="s">
        <v>16</v>
      </c>
      <c r="I22" s="121" t="s">
        <v>17</v>
      </c>
      <c r="J22" s="169" cm="1">
        <f t="array" ref="J22">_xlfn.IFS(M22=M21,"No",M22&lt;&gt;M21,M22)</f>
        <v>17</v>
      </c>
      <c r="L22" s="11">
        <f t="shared" si="0"/>
        <v>1</v>
      </c>
      <c r="M22" s="11">
        <f>SUM($L$3:L22)</f>
        <v>17</v>
      </c>
    </row>
    <row r="23" spans="1:13" ht="42.75" thickBot="1" x14ac:dyDescent="0.4">
      <c r="A23" s="11"/>
      <c r="B23" s="60" t="s">
        <v>2</v>
      </c>
      <c r="C23" s="61" t="s">
        <v>3</v>
      </c>
      <c r="D23" s="61" t="s">
        <v>4</v>
      </c>
      <c r="E23" s="118" t="s">
        <v>5</v>
      </c>
      <c r="F23" s="61" t="s">
        <v>7</v>
      </c>
      <c r="G23" s="61" t="s">
        <v>223</v>
      </c>
      <c r="H23" s="388" t="s">
        <v>10</v>
      </c>
      <c r="I23" s="391"/>
      <c r="J23" s="168" t="str" cm="1">
        <f t="array" ref="J23">_xlfn.IFS(M23=M22,"No",M23&lt;&gt;M22,M23)</f>
        <v>No</v>
      </c>
      <c r="L23" s="11">
        <f t="shared" si="0"/>
        <v>0</v>
      </c>
      <c r="M23" s="11">
        <f>SUM($L$3:L23)</f>
        <v>17</v>
      </c>
    </row>
    <row r="24" spans="1:13" ht="25.5" customHeight="1" x14ac:dyDescent="0.35">
      <c r="B24" s="131" t="s">
        <v>44</v>
      </c>
      <c r="C24" s="68">
        <v>14</v>
      </c>
      <c r="D24" s="121"/>
      <c r="E24" s="208" t="s">
        <v>230</v>
      </c>
      <c r="F24" s="65"/>
      <c r="G24" s="59" t="s">
        <v>231</v>
      </c>
      <c r="H24" s="34" t="s">
        <v>16</v>
      </c>
      <c r="I24" s="121" t="s">
        <v>17</v>
      </c>
      <c r="J24" s="168" cm="1">
        <f t="array" ref="J24">_xlfn.IFS(M24=M23,"No",M24&lt;&gt;M23,M24)</f>
        <v>18</v>
      </c>
      <c r="L24" s="11">
        <f t="shared" si="0"/>
        <v>1</v>
      </c>
      <c r="M24" s="11">
        <f>SUM($L$3:L24)</f>
        <v>18</v>
      </c>
    </row>
    <row r="25" spans="1:13" ht="25.5" customHeight="1" x14ac:dyDescent="0.35">
      <c r="B25" s="131" t="s">
        <v>44</v>
      </c>
      <c r="C25" s="68">
        <v>15</v>
      </c>
      <c r="D25" s="121"/>
      <c r="E25" s="209" t="s">
        <v>232</v>
      </c>
      <c r="F25" s="65"/>
      <c r="G25" s="59" t="s">
        <v>233</v>
      </c>
      <c r="H25" s="34" t="s">
        <v>16</v>
      </c>
      <c r="I25" s="121" t="s">
        <v>17</v>
      </c>
      <c r="J25" s="168" cm="1">
        <f t="array" ref="J25">_xlfn.IFS(M25=M24,"No",M25&lt;&gt;M24,M25)</f>
        <v>19</v>
      </c>
      <c r="L25" s="11">
        <f t="shared" ref="L25" si="4">POWER(COUNTIF(H25,"CONFORMITE")-1,2)</f>
        <v>1</v>
      </c>
      <c r="M25" s="11">
        <f>SUM($L$3:L25)</f>
        <v>19</v>
      </c>
    </row>
    <row r="26" spans="1:13" ht="25.5" customHeight="1" x14ac:dyDescent="0.35">
      <c r="B26" s="131" t="s">
        <v>44</v>
      </c>
      <c r="C26" s="68">
        <v>16</v>
      </c>
      <c r="D26" s="121"/>
      <c r="E26" s="209" t="s">
        <v>234</v>
      </c>
      <c r="F26" s="65"/>
      <c r="G26" s="59" t="s">
        <v>235</v>
      </c>
      <c r="H26" s="34" t="s">
        <v>16</v>
      </c>
      <c r="I26" s="121" t="s">
        <v>17</v>
      </c>
      <c r="J26" s="168" cm="1">
        <f t="array" ref="J26">_xlfn.IFS(M26=M25,"No",M26&lt;&gt;M25,M26)</f>
        <v>20</v>
      </c>
      <c r="L26" s="11">
        <f t="shared" ref="L26:L27" si="5">POWER(COUNTIF(H26,"CONFORMITE")-1,2)</f>
        <v>1</v>
      </c>
      <c r="M26" s="11">
        <f>SUM($L$3:L26)</f>
        <v>20</v>
      </c>
    </row>
    <row r="27" spans="1:13" ht="25.5" customHeight="1" x14ac:dyDescent="0.35">
      <c r="B27" s="132" t="s">
        <v>44</v>
      </c>
      <c r="C27" s="32">
        <v>17</v>
      </c>
      <c r="D27" s="1"/>
      <c r="E27" s="37" t="s">
        <v>236</v>
      </c>
      <c r="F27" s="3"/>
      <c r="G27" s="20" t="s">
        <v>147</v>
      </c>
      <c r="H27" s="34" t="s">
        <v>16</v>
      </c>
      <c r="I27" s="121" t="s">
        <v>17</v>
      </c>
      <c r="J27" s="168" cm="1">
        <f t="array" ref="J27">_xlfn.IFS(M27=M26,"No",M27&lt;&gt;M26,M27)</f>
        <v>21</v>
      </c>
      <c r="L27" s="11">
        <f t="shared" si="5"/>
        <v>1</v>
      </c>
      <c r="M27" s="11">
        <f>SUM($L$3:L27)</f>
        <v>21</v>
      </c>
    </row>
    <row r="28" spans="1:13" ht="25.5" customHeight="1" thickBot="1" x14ac:dyDescent="0.4">
      <c r="B28" s="132" t="s">
        <v>44</v>
      </c>
      <c r="C28" s="32">
        <v>18</v>
      </c>
      <c r="D28" s="1"/>
      <c r="E28" s="37" t="s">
        <v>237</v>
      </c>
      <c r="F28" s="3"/>
      <c r="G28" s="20" t="s">
        <v>147</v>
      </c>
      <c r="H28" s="1" t="s">
        <v>16</v>
      </c>
      <c r="I28" s="119" t="s">
        <v>17</v>
      </c>
      <c r="J28" s="168" cm="1">
        <f t="array" ref="J28">_xlfn.IFS(M28=M27,"No",M28&lt;&gt;M27,M28)</f>
        <v>22</v>
      </c>
      <c r="L28" s="11">
        <f t="shared" si="0"/>
        <v>1</v>
      </c>
      <c r="M28" s="11">
        <f>SUM($L$3:L28)</f>
        <v>22</v>
      </c>
    </row>
    <row r="29" spans="1:13" ht="25.5" customHeight="1" thickBot="1" x14ac:dyDescent="0.4">
      <c r="B29" s="132" t="s">
        <v>44</v>
      </c>
      <c r="C29" s="32">
        <v>6</v>
      </c>
      <c r="D29" s="1"/>
      <c r="E29" s="37" t="s">
        <v>238</v>
      </c>
      <c r="F29" s="3"/>
      <c r="G29" s="20" t="s">
        <v>239</v>
      </c>
      <c r="H29" s="1" t="s">
        <v>16</v>
      </c>
      <c r="I29" s="119" t="s">
        <v>17</v>
      </c>
      <c r="J29" s="168" cm="1">
        <f t="array" ref="J29">_xlfn.IFS(M29=M28,"No",M29&lt;&gt;M28,M29)</f>
        <v>23</v>
      </c>
      <c r="L29" s="11">
        <f t="shared" si="0"/>
        <v>1</v>
      </c>
      <c r="M29" s="11">
        <f>SUM($L$3:L29)</f>
        <v>23</v>
      </c>
    </row>
    <row r="30" spans="1:13" ht="25.5" customHeight="1" thickBot="1" x14ac:dyDescent="0.4">
      <c r="B30" s="132" t="s">
        <v>44</v>
      </c>
      <c r="C30" s="32">
        <v>7</v>
      </c>
      <c r="D30" s="1"/>
      <c r="E30" s="37" t="s">
        <v>240</v>
      </c>
      <c r="F30" s="3"/>
      <c r="G30" s="20" t="s">
        <v>241</v>
      </c>
      <c r="H30" s="1" t="s">
        <v>16</v>
      </c>
      <c r="I30" s="119" t="s">
        <v>17</v>
      </c>
      <c r="J30" s="168" cm="1">
        <f t="array" ref="J30">_xlfn.IFS(M30=M29,"No",M30&lt;&gt;M29,M30)</f>
        <v>24</v>
      </c>
      <c r="L30" s="11">
        <f t="shared" si="0"/>
        <v>1</v>
      </c>
      <c r="M30" s="11">
        <f>SUM($L$3:L30)</f>
        <v>24</v>
      </c>
    </row>
    <row r="31" spans="1:13" ht="25.5" customHeight="1" thickBot="1" x14ac:dyDescent="0.4">
      <c r="B31" s="132" t="s">
        <v>44</v>
      </c>
      <c r="C31" s="1">
        <v>1</v>
      </c>
      <c r="D31" s="1"/>
      <c r="E31" s="37" t="s">
        <v>242</v>
      </c>
      <c r="F31" s="3"/>
      <c r="G31" s="21" t="s">
        <v>243</v>
      </c>
      <c r="H31" s="1" t="s">
        <v>16</v>
      </c>
      <c r="I31" s="119" t="s">
        <v>17</v>
      </c>
      <c r="J31" s="168" cm="1">
        <f t="array" ref="J31">_xlfn.IFS(M31=M30,"No",M31&lt;&gt;M30,M31)</f>
        <v>25</v>
      </c>
      <c r="L31" s="11">
        <f t="shared" ref="L31:L32" si="6">POWER(COUNTIF(H31,"CONFORMITE")-1,2)</f>
        <v>1</v>
      </c>
      <c r="M31" s="11">
        <f>SUM($L$3:L31)</f>
        <v>25</v>
      </c>
    </row>
    <row r="32" spans="1:13" ht="25.5" customHeight="1" x14ac:dyDescent="0.35">
      <c r="B32" s="132" t="s">
        <v>44</v>
      </c>
      <c r="C32" s="1">
        <v>2</v>
      </c>
      <c r="D32" s="1"/>
      <c r="E32" s="37" t="s">
        <v>244</v>
      </c>
      <c r="F32" s="3"/>
      <c r="G32" s="21" t="s">
        <v>243</v>
      </c>
      <c r="H32" s="1" t="s">
        <v>16</v>
      </c>
      <c r="I32" s="119" t="s">
        <v>17</v>
      </c>
      <c r="J32" s="168" cm="1">
        <f t="array" ref="J32">_xlfn.IFS(M32=M31,"No",M32&lt;&gt;M31,M32)</f>
        <v>26</v>
      </c>
      <c r="L32" s="11">
        <f t="shared" si="6"/>
        <v>1</v>
      </c>
      <c r="M32" s="11">
        <f>SUM($L$3:L32)</f>
        <v>26</v>
      </c>
    </row>
    <row r="33" spans="1:13" ht="25.5" customHeight="1" thickBot="1" x14ac:dyDescent="0.4">
      <c r="B33" s="132" t="s">
        <v>44</v>
      </c>
      <c r="C33" s="1">
        <v>3</v>
      </c>
      <c r="D33" s="1"/>
      <c r="E33" s="37" t="s">
        <v>245</v>
      </c>
      <c r="F33" s="3"/>
      <c r="G33" s="21" t="s">
        <v>246</v>
      </c>
      <c r="H33" s="1" t="s">
        <v>16</v>
      </c>
      <c r="I33" s="119" t="s">
        <v>17</v>
      </c>
      <c r="J33" s="168" cm="1">
        <f t="array" ref="J33">_xlfn.IFS(M33=M32,"No",M33&lt;&gt;M32,M33)</f>
        <v>27</v>
      </c>
      <c r="L33" s="11">
        <f t="shared" si="0"/>
        <v>1</v>
      </c>
      <c r="M33" s="11">
        <f>SUM($L$3:L33)</f>
        <v>27</v>
      </c>
    </row>
    <row r="34" spans="1:13" ht="25.5" customHeight="1" x14ac:dyDescent="0.35">
      <c r="B34" s="132" t="s">
        <v>44</v>
      </c>
      <c r="C34" s="1">
        <v>4</v>
      </c>
      <c r="D34" s="1"/>
      <c r="E34" s="37" t="s">
        <v>247</v>
      </c>
      <c r="F34" s="3"/>
      <c r="G34" s="20" t="s">
        <v>248</v>
      </c>
      <c r="H34" s="1" t="s">
        <v>16</v>
      </c>
      <c r="I34" s="119" t="s">
        <v>17</v>
      </c>
      <c r="J34" s="168" cm="1">
        <f t="array" ref="J34">_xlfn.IFS(M34=M33,"No",M34&lt;&gt;M33,M34)</f>
        <v>28</v>
      </c>
      <c r="L34" s="11">
        <f t="shared" si="0"/>
        <v>1</v>
      </c>
      <c r="M34" s="11">
        <f>SUM($L$3:L34)</f>
        <v>28</v>
      </c>
    </row>
    <row r="35" spans="1:13" ht="25.5" customHeight="1" thickBot="1" x14ac:dyDescent="0.4">
      <c r="B35" s="132" t="s">
        <v>44</v>
      </c>
      <c r="C35" s="1">
        <v>5</v>
      </c>
      <c r="D35" s="1"/>
      <c r="E35" s="37" t="s">
        <v>249</v>
      </c>
      <c r="F35" s="3"/>
      <c r="G35" s="20" t="s">
        <v>129</v>
      </c>
      <c r="H35" s="1" t="s">
        <v>16</v>
      </c>
      <c r="I35" s="119" t="s">
        <v>17</v>
      </c>
      <c r="J35" s="168" cm="1">
        <f t="array" ref="J35">_xlfn.IFS(M35=M34,"No",M35&lt;&gt;M34,M35)</f>
        <v>29</v>
      </c>
      <c r="L35" s="11">
        <f t="shared" si="0"/>
        <v>1</v>
      </c>
      <c r="M35" s="11">
        <f>SUM($L$3:L35)</f>
        <v>29</v>
      </c>
    </row>
    <row r="36" spans="1:13" ht="25.5" customHeight="1" thickBot="1" x14ac:dyDescent="0.4">
      <c r="B36" s="132" t="s">
        <v>44</v>
      </c>
      <c r="C36" s="1">
        <v>10</v>
      </c>
      <c r="D36" s="1"/>
      <c r="E36" s="37" t="s">
        <v>250</v>
      </c>
      <c r="F36" s="3"/>
      <c r="G36" s="21" t="s">
        <v>251</v>
      </c>
      <c r="H36" s="1" t="s">
        <v>16</v>
      </c>
      <c r="I36" s="119" t="s">
        <v>17</v>
      </c>
      <c r="J36" s="168" cm="1">
        <f t="array" ref="J36">_xlfn.IFS(M36=M35,"No",M36&lt;&gt;M35,M36)</f>
        <v>30</v>
      </c>
      <c r="L36" s="11">
        <f t="shared" si="0"/>
        <v>1</v>
      </c>
      <c r="M36" s="11">
        <f>SUM($L$3:L36)</f>
        <v>30</v>
      </c>
    </row>
    <row r="37" spans="1:13" ht="25.5" customHeight="1" x14ac:dyDescent="0.35">
      <c r="B37" s="132" t="s">
        <v>44</v>
      </c>
      <c r="C37" s="1">
        <v>11</v>
      </c>
      <c r="D37" s="1"/>
      <c r="E37" s="37" t="s">
        <v>252</v>
      </c>
      <c r="F37" s="3"/>
      <c r="G37" s="21" t="s">
        <v>253</v>
      </c>
      <c r="H37" s="1" t="s">
        <v>16</v>
      </c>
      <c r="I37" s="119" t="s">
        <v>17</v>
      </c>
      <c r="J37" s="168" cm="1">
        <f t="array" ref="J37">_xlfn.IFS(M37=M36,"No",M37&lt;&gt;M36,M37)</f>
        <v>31</v>
      </c>
      <c r="L37" s="11">
        <f t="shared" si="0"/>
        <v>1</v>
      </c>
      <c r="M37" s="11">
        <f>SUM($L$3:L37)</f>
        <v>31</v>
      </c>
    </row>
    <row r="38" spans="1:13" ht="25.5" customHeight="1" thickBot="1" x14ac:dyDescent="0.4">
      <c r="B38" s="132" t="s">
        <v>44</v>
      </c>
      <c r="C38" s="1">
        <v>12</v>
      </c>
      <c r="D38" s="1"/>
      <c r="E38" s="37" t="s">
        <v>254</v>
      </c>
      <c r="F38" s="3"/>
      <c r="G38" s="21" t="s">
        <v>255</v>
      </c>
      <c r="H38" s="1" t="s">
        <v>16</v>
      </c>
      <c r="I38" s="119" t="s">
        <v>17</v>
      </c>
      <c r="J38" s="168" cm="1">
        <f t="array" ref="J38">_xlfn.IFS(M38=M37,"No",M38&lt;&gt;M37,M38)</f>
        <v>32</v>
      </c>
      <c r="L38" s="11">
        <f t="shared" si="0"/>
        <v>1</v>
      </c>
      <c r="M38" s="11">
        <f>SUM($L$3:L38)</f>
        <v>32</v>
      </c>
    </row>
    <row r="39" spans="1:13" ht="25.5" customHeight="1" thickBot="1" x14ac:dyDescent="0.4">
      <c r="B39" s="132" t="s">
        <v>44</v>
      </c>
      <c r="C39" s="1">
        <v>13</v>
      </c>
      <c r="D39" s="1"/>
      <c r="E39" s="37" t="s">
        <v>256</v>
      </c>
      <c r="F39" s="3"/>
      <c r="G39" s="21" t="s">
        <v>257</v>
      </c>
      <c r="H39" s="1" t="s">
        <v>16</v>
      </c>
      <c r="I39" s="119" t="s">
        <v>17</v>
      </c>
      <c r="J39" s="168" cm="1">
        <f t="array" ref="J39">_xlfn.IFS(M39=M38,"No",M39&lt;&gt;M38,M39)</f>
        <v>33</v>
      </c>
      <c r="L39" s="11">
        <f t="shared" si="0"/>
        <v>1</v>
      </c>
      <c r="M39" s="11">
        <f>SUM($L$3:L39)</f>
        <v>33</v>
      </c>
    </row>
    <row r="40" spans="1:13" ht="25.5" customHeight="1" x14ac:dyDescent="0.35">
      <c r="B40" s="132" t="s">
        <v>44</v>
      </c>
      <c r="C40" s="1" t="s">
        <v>258</v>
      </c>
      <c r="D40" s="1"/>
      <c r="E40" s="37" t="s">
        <v>259</v>
      </c>
      <c r="F40" s="3"/>
      <c r="G40" s="21" t="s">
        <v>260</v>
      </c>
      <c r="H40" s="1" t="s">
        <v>16</v>
      </c>
      <c r="I40" s="119" t="s">
        <v>17</v>
      </c>
      <c r="J40" s="168" cm="1">
        <f t="array" ref="J40">_xlfn.IFS(M40=M39,"No",M40&lt;&gt;M39,M40)</f>
        <v>34</v>
      </c>
      <c r="L40" s="11">
        <f t="shared" si="0"/>
        <v>1</v>
      </c>
      <c r="M40" s="11">
        <f>SUM($L$3:L40)</f>
        <v>34</v>
      </c>
    </row>
    <row r="41" spans="1:13" ht="25.5" customHeight="1" thickBot="1" x14ac:dyDescent="0.4">
      <c r="B41" s="132" t="s">
        <v>44</v>
      </c>
      <c r="C41" s="1" t="s">
        <v>261</v>
      </c>
      <c r="D41" s="1"/>
      <c r="E41" s="37" t="s">
        <v>259</v>
      </c>
      <c r="F41" s="3"/>
      <c r="G41" s="21" t="s">
        <v>262</v>
      </c>
      <c r="H41" s="1" t="s">
        <v>16</v>
      </c>
      <c r="I41" s="119" t="s">
        <v>17</v>
      </c>
      <c r="J41" s="168" cm="1">
        <f t="array" ref="J41">_xlfn.IFS(M41=M40,"No",M41&lt;&gt;M40,M41)</f>
        <v>35</v>
      </c>
      <c r="L41" s="11">
        <f t="shared" si="0"/>
        <v>1</v>
      </c>
      <c r="M41" s="11">
        <f>SUM($L$3:L41)</f>
        <v>35</v>
      </c>
    </row>
    <row r="42" spans="1:13" ht="30.75" customHeight="1" x14ac:dyDescent="0.35">
      <c r="A42" s="11"/>
      <c r="B42" s="132" t="s">
        <v>44</v>
      </c>
      <c r="C42" s="252" t="s">
        <v>263</v>
      </c>
      <c r="D42" s="1"/>
      <c r="E42" s="37" t="s">
        <v>264</v>
      </c>
      <c r="F42" s="3"/>
      <c r="G42" s="20" t="s">
        <v>181</v>
      </c>
      <c r="H42" s="1" t="s">
        <v>16</v>
      </c>
      <c r="I42" s="119" t="s">
        <v>17</v>
      </c>
      <c r="J42" s="168" cm="1">
        <f t="array" ref="J42">_xlfn.IFS(M42=M41,"No",M42&lt;&gt;M41,M42)</f>
        <v>36</v>
      </c>
      <c r="L42" s="11">
        <f t="shared" si="0"/>
        <v>1</v>
      </c>
      <c r="M42" s="11">
        <f>SUM($L$3:L42)</f>
        <v>36</v>
      </c>
    </row>
    <row r="43" spans="1:13" ht="25.5" customHeight="1" x14ac:dyDescent="0.35">
      <c r="A43" s="11"/>
      <c r="B43" s="133" t="s">
        <v>44</v>
      </c>
      <c r="C43" s="253" t="s">
        <v>263</v>
      </c>
      <c r="D43" s="19"/>
      <c r="E43" s="63" t="s">
        <v>265</v>
      </c>
      <c r="F43" s="67"/>
      <c r="G43" s="64" t="s">
        <v>181</v>
      </c>
      <c r="H43" s="19" t="s">
        <v>16</v>
      </c>
      <c r="I43" s="120" t="s">
        <v>17</v>
      </c>
      <c r="J43" s="169" cm="1">
        <f t="array" ref="J43">_xlfn.IFS(M43=M42,"No",M43&lt;&gt;M42,M43)</f>
        <v>37</v>
      </c>
      <c r="L43" s="11">
        <f>POWER(COUNTIF(H43,"CONFORMITE")-1,2)</f>
        <v>1</v>
      </c>
      <c r="M43" s="11">
        <f>SUM($L$3:L43)</f>
        <v>37</v>
      </c>
    </row>
    <row r="44" spans="1:13" ht="25.5" customHeight="1" thickBot="1" x14ac:dyDescent="0.4">
      <c r="A44" s="11"/>
      <c r="B44" s="133" t="s">
        <v>44</v>
      </c>
      <c r="C44" s="253" t="s">
        <v>266</v>
      </c>
      <c r="D44" s="19"/>
      <c r="E44" s="63" t="s">
        <v>267</v>
      </c>
      <c r="F44" s="67"/>
      <c r="G44" s="255" t="s">
        <v>268</v>
      </c>
      <c r="H44" s="1" t="s">
        <v>16</v>
      </c>
      <c r="I44" s="120" t="s">
        <v>17</v>
      </c>
      <c r="J44" s="169">
        <v>38</v>
      </c>
      <c r="L44" s="11"/>
      <c r="M44" s="11"/>
    </row>
    <row r="45" spans="1:13" ht="25.5" customHeight="1" thickBot="1" x14ac:dyDescent="0.4">
      <c r="A45" s="11"/>
      <c r="B45" s="29" t="s">
        <v>44</v>
      </c>
      <c r="C45" s="3" t="s">
        <v>12</v>
      </c>
      <c r="D45" s="1" t="s">
        <v>12</v>
      </c>
      <c r="E45" s="37" t="s">
        <v>269</v>
      </c>
      <c r="F45" s="3"/>
      <c r="G45" s="256" t="s">
        <v>233</v>
      </c>
      <c r="H45" s="1" t="s">
        <v>16</v>
      </c>
      <c r="I45" s="119" t="s">
        <v>17</v>
      </c>
      <c r="J45" s="168">
        <v>39</v>
      </c>
      <c r="L45" s="11">
        <f t="shared" ref="L45:L66" si="7">POWER(COUNTIF(H45,"CONFORMITE")-1,2)</f>
        <v>1</v>
      </c>
      <c r="M45" s="11">
        <f>SUM($L$3:L45)</f>
        <v>38</v>
      </c>
    </row>
    <row r="46" spans="1:13" ht="25.5" customHeight="1" x14ac:dyDescent="0.35">
      <c r="A46" s="11"/>
      <c r="B46" s="29" t="s">
        <v>44</v>
      </c>
      <c r="C46" s="3" t="s">
        <v>12</v>
      </c>
      <c r="D46" s="1" t="s">
        <v>12</v>
      </c>
      <c r="E46" s="37" t="s">
        <v>270</v>
      </c>
      <c r="F46" s="3"/>
      <c r="G46" s="256" t="s">
        <v>231</v>
      </c>
      <c r="H46" s="1" t="s">
        <v>16</v>
      </c>
      <c r="I46" s="119" t="s">
        <v>17</v>
      </c>
      <c r="J46" s="168">
        <v>40</v>
      </c>
      <c r="L46" s="11">
        <f t="shared" si="7"/>
        <v>1</v>
      </c>
      <c r="M46" s="11">
        <f>SUM($L$3:L46)</f>
        <v>39</v>
      </c>
    </row>
    <row r="47" spans="1:13" ht="25.5" customHeight="1" x14ac:dyDescent="0.35">
      <c r="A47" s="11"/>
      <c r="B47" s="29" t="s">
        <v>44</v>
      </c>
      <c r="C47" s="3" t="s">
        <v>12</v>
      </c>
      <c r="D47" s="1" t="s">
        <v>12</v>
      </c>
      <c r="E47" s="37" t="s">
        <v>271</v>
      </c>
      <c r="F47" s="3"/>
      <c r="G47" s="256" t="s">
        <v>260</v>
      </c>
      <c r="H47" s="1" t="s">
        <v>16</v>
      </c>
      <c r="I47" s="119" t="s">
        <v>17</v>
      </c>
      <c r="J47" s="169">
        <v>41</v>
      </c>
      <c r="L47" s="11">
        <f t="shared" ref="L47:L50" si="8">POWER(COUNTIF(H47,"CONFORMITE")-1,2)</f>
        <v>1</v>
      </c>
      <c r="M47" s="11">
        <f>SUM($L$3:L47)</f>
        <v>40</v>
      </c>
    </row>
    <row r="48" spans="1:13" ht="25.5" customHeight="1" thickBot="1" x14ac:dyDescent="0.4">
      <c r="A48" s="11"/>
      <c r="B48" s="29" t="s">
        <v>44</v>
      </c>
      <c r="C48" s="3" t="s">
        <v>266</v>
      </c>
      <c r="D48" s="1"/>
      <c r="E48" s="63" t="s">
        <v>272</v>
      </c>
      <c r="F48" s="3"/>
      <c r="G48" s="256" t="s">
        <v>268</v>
      </c>
      <c r="H48" s="1" t="s">
        <v>16</v>
      </c>
      <c r="I48" s="119" t="s">
        <v>17</v>
      </c>
      <c r="J48" s="169">
        <v>42</v>
      </c>
      <c r="L48" s="11"/>
      <c r="M48" s="11"/>
    </row>
    <row r="49" spans="1:13" ht="25.5" customHeight="1" thickBot="1" x14ac:dyDescent="0.4">
      <c r="A49" s="11"/>
      <c r="B49" s="29" t="s">
        <v>44</v>
      </c>
      <c r="C49" s="3" t="s">
        <v>12</v>
      </c>
      <c r="D49" s="1" t="s">
        <v>12</v>
      </c>
      <c r="E49" s="37" t="s">
        <v>273</v>
      </c>
      <c r="F49" s="3"/>
      <c r="G49" s="256" t="s">
        <v>233</v>
      </c>
      <c r="H49" s="34" t="s">
        <v>16</v>
      </c>
      <c r="I49" s="119" t="s">
        <v>17</v>
      </c>
      <c r="J49" s="168">
        <v>43</v>
      </c>
      <c r="L49" s="11">
        <f t="shared" si="8"/>
        <v>1</v>
      </c>
      <c r="M49" s="11">
        <f>SUM($L$3:L49)</f>
        <v>41</v>
      </c>
    </row>
    <row r="50" spans="1:13" ht="57.75" customHeight="1" thickBot="1" x14ac:dyDescent="0.4">
      <c r="A50" s="11"/>
      <c r="B50" s="60" t="s">
        <v>2</v>
      </c>
      <c r="C50" s="61" t="s">
        <v>3</v>
      </c>
      <c r="D50" s="61" t="s">
        <v>4</v>
      </c>
      <c r="E50" s="62" t="s">
        <v>5</v>
      </c>
      <c r="F50" s="61" t="s">
        <v>7</v>
      </c>
      <c r="G50" s="70" t="s">
        <v>214</v>
      </c>
      <c r="H50" s="388" t="s">
        <v>10</v>
      </c>
      <c r="I50" s="391"/>
      <c r="J50" s="168" t="str" cm="1">
        <f t="array" ref="J50">_xlfn.IFS(M50=M49,"No",M50&lt;&gt;M49,M50)</f>
        <v>No</v>
      </c>
      <c r="L50" s="11">
        <f t="shared" si="8"/>
        <v>0</v>
      </c>
      <c r="M50" s="11">
        <f>SUM($L$3:L50)</f>
        <v>41</v>
      </c>
    </row>
    <row r="51" spans="1:13" ht="21.75" thickBot="1" x14ac:dyDescent="0.4">
      <c r="A51" s="11"/>
      <c r="B51" s="131" t="s">
        <v>143</v>
      </c>
      <c r="C51" s="34">
        <v>1</v>
      </c>
      <c r="D51" s="34"/>
      <c r="E51" s="58" t="s">
        <v>146</v>
      </c>
      <c r="F51" s="34" t="s">
        <v>12</v>
      </c>
      <c r="G51" s="65">
        <v>1</v>
      </c>
      <c r="H51" s="12" t="s">
        <v>274</v>
      </c>
      <c r="I51" s="165" t="s">
        <v>17</v>
      </c>
      <c r="J51" s="168">
        <v>44</v>
      </c>
      <c r="L51" s="11">
        <f t="shared" si="7"/>
        <v>1</v>
      </c>
      <c r="M51" s="11">
        <f>SUM($L$3:L51)</f>
        <v>42</v>
      </c>
    </row>
    <row r="52" spans="1:13" ht="42.75" thickBot="1" x14ac:dyDescent="0.4">
      <c r="B52" s="174" t="s">
        <v>2</v>
      </c>
      <c r="C52" s="90" t="s">
        <v>3</v>
      </c>
      <c r="D52" s="90" t="s">
        <v>4</v>
      </c>
      <c r="E52" s="175" t="s">
        <v>5</v>
      </c>
      <c r="F52" s="90" t="s">
        <v>7</v>
      </c>
      <c r="G52" s="90" t="s">
        <v>223</v>
      </c>
      <c r="H52" s="392" t="s">
        <v>10</v>
      </c>
      <c r="I52" s="393"/>
      <c r="J52" s="168" t="str" cm="1">
        <f t="array" ref="J52">_xlfn.IFS(M52=M51,"No",M52&lt;&gt;M51,M52)</f>
        <v>No</v>
      </c>
      <c r="L52" s="11">
        <f t="shared" ref="L52:L53" si="9">POWER(COUNTIF(H52,"CONFORMITE")-1,2)</f>
        <v>0</v>
      </c>
      <c r="M52" s="11">
        <f>SUM($L$3:L52)</f>
        <v>42</v>
      </c>
    </row>
    <row r="53" spans="1:13" ht="48" thickBot="1" x14ac:dyDescent="0.4">
      <c r="A53" s="11"/>
      <c r="B53" s="131" t="s">
        <v>178</v>
      </c>
      <c r="C53" s="78" t="s">
        <v>112</v>
      </c>
      <c r="D53" s="365"/>
      <c r="E53" s="394" t="s">
        <v>275</v>
      </c>
      <c r="F53" s="13"/>
      <c r="G53" s="87" t="s">
        <v>276</v>
      </c>
      <c r="H53" s="34" t="s">
        <v>16</v>
      </c>
      <c r="I53" s="121" t="s">
        <v>16</v>
      </c>
      <c r="J53" s="168">
        <v>45</v>
      </c>
      <c r="L53" s="11">
        <f t="shared" si="9"/>
        <v>1</v>
      </c>
      <c r="M53" s="11">
        <f>SUM($L$3:L53)</f>
        <v>43</v>
      </c>
    </row>
    <row r="54" spans="1:13" ht="48" thickBot="1" x14ac:dyDescent="0.4">
      <c r="A54" s="11"/>
      <c r="B54" s="132" t="s">
        <v>178</v>
      </c>
      <c r="C54" s="50" t="s">
        <v>92</v>
      </c>
      <c r="D54" s="366"/>
      <c r="E54" s="395"/>
      <c r="F54" s="2"/>
      <c r="G54" s="87" t="s">
        <v>277</v>
      </c>
      <c r="H54" s="1" t="s">
        <v>16</v>
      </c>
      <c r="I54" s="119" t="s">
        <v>16</v>
      </c>
      <c r="J54" s="168">
        <v>46</v>
      </c>
      <c r="L54" s="11">
        <f t="shared" si="7"/>
        <v>1</v>
      </c>
      <c r="M54" s="11">
        <f>SUM($L$3:L54)</f>
        <v>44</v>
      </c>
    </row>
    <row r="55" spans="1:13" ht="47.25" x14ac:dyDescent="0.35">
      <c r="A55" s="11"/>
      <c r="B55" s="132" t="s">
        <v>178</v>
      </c>
      <c r="C55" s="50" t="s">
        <v>278</v>
      </c>
      <c r="D55" s="401"/>
      <c r="E55" s="395"/>
      <c r="F55" s="2"/>
      <c r="G55" s="87" t="s">
        <v>333</v>
      </c>
      <c r="H55" s="1" t="s">
        <v>16</v>
      </c>
      <c r="I55" s="119" t="s">
        <v>16</v>
      </c>
      <c r="J55" s="168">
        <v>47</v>
      </c>
      <c r="K55" t="s">
        <v>332</v>
      </c>
      <c r="L55" s="11">
        <f t="shared" si="7"/>
        <v>1</v>
      </c>
      <c r="M55" s="11">
        <f>SUM($L$3:L55)</f>
        <v>45</v>
      </c>
    </row>
    <row r="56" spans="1:13" ht="48" thickBot="1" x14ac:dyDescent="0.4">
      <c r="A56" s="11"/>
      <c r="B56" s="134" t="s">
        <v>178</v>
      </c>
      <c r="C56" s="23" t="s">
        <v>108</v>
      </c>
      <c r="D56" s="86"/>
      <c r="E56" s="84" t="s">
        <v>279</v>
      </c>
      <c r="F56" s="86"/>
      <c r="G56" s="87" t="s">
        <v>173</v>
      </c>
      <c r="H56" s="1" t="s">
        <v>16</v>
      </c>
      <c r="I56" s="119" t="s">
        <v>16</v>
      </c>
      <c r="J56" s="169">
        <v>48</v>
      </c>
      <c r="L56" s="11">
        <f t="shared" si="7"/>
        <v>1</v>
      </c>
      <c r="M56" s="11">
        <f>SUM($L$3:L56)</f>
        <v>46</v>
      </c>
    </row>
    <row r="57" spans="1:13" ht="42.75" thickBot="1" x14ac:dyDescent="0.4">
      <c r="B57" s="60" t="s">
        <v>2</v>
      </c>
      <c r="C57" s="61" t="s">
        <v>3</v>
      </c>
      <c r="D57" s="61" t="s">
        <v>4</v>
      </c>
      <c r="E57" s="62" t="s">
        <v>5</v>
      </c>
      <c r="F57" s="61" t="s">
        <v>7</v>
      </c>
      <c r="G57" s="61" t="s">
        <v>223</v>
      </c>
      <c r="H57" s="388" t="s">
        <v>10</v>
      </c>
      <c r="I57" s="391"/>
      <c r="J57" s="168" t="str" cm="1">
        <f t="array" ref="J57">_xlfn.IFS(M57=M56,"No",M57&lt;&gt;M56,M57)</f>
        <v>No</v>
      </c>
      <c r="L57" s="11">
        <f t="shared" si="7"/>
        <v>0</v>
      </c>
      <c r="M57" s="11">
        <f>SUM($L$3:L57)</f>
        <v>46</v>
      </c>
    </row>
    <row r="58" spans="1:13" ht="38.25" thickBot="1" x14ac:dyDescent="0.4">
      <c r="B58" s="131" t="s">
        <v>83</v>
      </c>
      <c r="C58" s="34">
        <v>4</v>
      </c>
      <c r="D58" s="34" t="s">
        <v>12</v>
      </c>
      <c r="E58" s="58" t="s">
        <v>280</v>
      </c>
      <c r="F58" s="34" t="s">
        <v>12</v>
      </c>
      <c r="G58" s="254" t="s">
        <v>281</v>
      </c>
      <c r="H58" s="34" t="s">
        <v>16</v>
      </c>
      <c r="I58" s="121" t="s">
        <v>16</v>
      </c>
      <c r="J58" s="168">
        <v>49</v>
      </c>
      <c r="L58" s="11">
        <f t="shared" si="7"/>
        <v>1</v>
      </c>
      <c r="M58" s="11">
        <f>SUM($L$3:L58)</f>
        <v>47</v>
      </c>
    </row>
    <row r="59" spans="1:13" ht="25.5" customHeight="1" thickBot="1" x14ac:dyDescent="0.4">
      <c r="B59" s="132" t="s">
        <v>83</v>
      </c>
      <c r="C59" s="1">
        <v>5</v>
      </c>
      <c r="D59" s="1" t="s">
        <v>12</v>
      </c>
      <c r="E59" s="37" t="s">
        <v>282</v>
      </c>
      <c r="F59" s="34" t="s">
        <v>12</v>
      </c>
      <c r="G59" s="255" t="s">
        <v>283</v>
      </c>
      <c r="H59" s="1" t="s">
        <v>16</v>
      </c>
      <c r="I59" s="119" t="s">
        <v>16</v>
      </c>
      <c r="J59" s="168">
        <v>50</v>
      </c>
      <c r="L59" s="11">
        <f t="shared" si="7"/>
        <v>1</v>
      </c>
      <c r="M59" s="11">
        <f>SUM($L$3:L59)</f>
        <v>48</v>
      </c>
    </row>
    <row r="60" spans="1:13" ht="25.5" customHeight="1" thickBot="1" x14ac:dyDescent="0.4">
      <c r="B60" s="132" t="s">
        <v>83</v>
      </c>
      <c r="C60" s="34" t="s">
        <v>284</v>
      </c>
      <c r="D60" s="1" t="s">
        <v>12</v>
      </c>
      <c r="E60" s="37" t="s">
        <v>285</v>
      </c>
      <c r="F60" s="3"/>
      <c r="G60" s="20" t="s">
        <v>286</v>
      </c>
      <c r="H60" s="1" t="s">
        <v>16</v>
      </c>
      <c r="I60" s="119" t="s">
        <v>16</v>
      </c>
      <c r="J60" s="168">
        <v>51</v>
      </c>
      <c r="L60" s="11">
        <f t="shared" si="7"/>
        <v>1</v>
      </c>
      <c r="M60" s="11">
        <f>SUM($L$3:L60)</f>
        <v>49</v>
      </c>
    </row>
    <row r="61" spans="1:13" ht="25.5" customHeight="1" thickBot="1" x14ac:dyDescent="0.4">
      <c r="B61" s="132" t="s">
        <v>83</v>
      </c>
      <c r="C61" s="34" t="s">
        <v>112</v>
      </c>
      <c r="D61" s="1" t="s">
        <v>12</v>
      </c>
      <c r="E61" s="37" t="s">
        <v>287</v>
      </c>
      <c r="F61" s="3"/>
      <c r="G61" s="20" t="s">
        <v>288</v>
      </c>
      <c r="H61" s="1" t="s">
        <v>16</v>
      </c>
      <c r="I61" s="119" t="s">
        <v>16</v>
      </c>
      <c r="J61" s="168">
        <v>52</v>
      </c>
      <c r="L61" s="11">
        <f t="shared" si="7"/>
        <v>1</v>
      </c>
      <c r="M61" s="11">
        <f>SUM($L$3:L61)</f>
        <v>50</v>
      </c>
    </row>
    <row r="62" spans="1:13" ht="25.5" customHeight="1" x14ac:dyDescent="0.35">
      <c r="B62" s="132" t="s">
        <v>83</v>
      </c>
      <c r="C62" s="34" t="s">
        <v>179</v>
      </c>
      <c r="D62" s="1" t="s">
        <v>12</v>
      </c>
      <c r="E62" s="37" t="s">
        <v>289</v>
      </c>
      <c r="F62" s="3"/>
      <c r="G62" s="20" t="s">
        <v>290</v>
      </c>
      <c r="H62" s="1" t="s">
        <v>16</v>
      </c>
      <c r="I62" s="119" t="s">
        <v>16</v>
      </c>
      <c r="J62" s="168">
        <v>53</v>
      </c>
      <c r="L62" s="11">
        <f t="shared" si="7"/>
        <v>1</v>
      </c>
      <c r="M62" s="11">
        <f>SUM($L$3:L62)</f>
        <v>51</v>
      </c>
    </row>
    <row r="63" spans="1:13" ht="25.5" customHeight="1" thickBot="1" x14ac:dyDescent="0.4">
      <c r="B63" s="134" t="s">
        <v>83</v>
      </c>
      <c r="C63" s="34" t="s">
        <v>16</v>
      </c>
      <c r="D63" s="14" t="s">
        <v>12</v>
      </c>
      <c r="E63" s="38" t="s">
        <v>291</v>
      </c>
      <c r="F63" s="15"/>
      <c r="G63" s="33" t="s">
        <v>292</v>
      </c>
      <c r="H63" s="14" t="s">
        <v>16</v>
      </c>
      <c r="I63" s="164" t="s">
        <v>16</v>
      </c>
      <c r="J63" s="169">
        <v>54</v>
      </c>
      <c r="L63" s="11">
        <f t="shared" si="7"/>
        <v>1</v>
      </c>
      <c r="M63" s="11">
        <f>SUM($L$3:L63)</f>
        <v>52</v>
      </c>
    </row>
    <row r="64" spans="1:13" ht="42.75" thickBot="1" x14ac:dyDescent="0.4">
      <c r="A64" s="11"/>
      <c r="B64" s="60" t="s">
        <v>2</v>
      </c>
      <c r="C64" s="61" t="s">
        <v>3</v>
      </c>
      <c r="D64" s="61" t="s">
        <v>96</v>
      </c>
      <c r="E64" s="62" t="s">
        <v>97</v>
      </c>
      <c r="F64" s="71" t="s">
        <v>7</v>
      </c>
      <c r="G64" s="60" t="s">
        <v>223</v>
      </c>
      <c r="H64" s="388" t="s">
        <v>10</v>
      </c>
      <c r="I64" s="391"/>
      <c r="J64" s="168" t="str" cm="1">
        <f t="array" ref="J64">_xlfn.IFS(M64=M63,"No",M64&lt;&gt;M63,M64)</f>
        <v>No</v>
      </c>
      <c r="L64" s="11">
        <f t="shared" si="7"/>
        <v>0</v>
      </c>
      <c r="M64" s="11">
        <f>SUM($L$3:L64)</f>
        <v>52</v>
      </c>
    </row>
    <row r="65" spans="1:13" ht="32.25" thickBot="1" x14ac:dyDescent="0.4">
      <c r="A65" s="11"/>
      <c r="B65" s="132" t="s">
        <v>187</v>
      </c>
      <c r="C65" s="13" t="s">
        <v>112</v>
      </c>
      <c r="D65" s="365"/>
      <c r="E65" s="396" t="s">
        <v>275</v>
      </c>
      <c r="F65" s="13"/>
      <c r="G65" s="91">
        <v>1066</v>
      </c>
      <c r="H65" s="34" t="s">
        <v>16</v>
      </c>
      <c r="I65" s="121" t="s">
        <v>17</v>
      </c>
      <c r="J65" s="168">
        <v>55</v>
      </c>
      <c r="L65" s="11">
        <f t="shared" si="7"/>
        <v>1</v>
      </c>
      <c r="M65" s="11">
        <f>SUM($L$3:L65)</f>
        <v>53</v>
      </c>
    </row>
    <row r="66" spans="1:13" ht="32.25" thickBot="1" x14ac:dyDescent="0.4">
      <c r="A66" s="11"/>
      <c r="B66" s="132" t="s">
        <v>187</v>
      </c>
      <c r="C66" s="2" t="s">
        <v>92</v>
      </c>
      <c r="D66" s="366"/>
      <c r="E66" s="397"/>
      <c r="F66" s="2"/>
      <c r="G66" s="20" t="s">
        <v>293</v>
      </c>
      <c r="H66" s="1" t="s">
        <v>16</v>
      </c>
      <c r="I66" s="119" t="s">
        <v>17</v>
      </c>
      <c r="J66" s="168">
        <v>56</v>
      </c>
      <c r="L66" s="11">
        <f t="shared" si="7"/>
        <v>1</v>
      </c>
      <c r="M66" s="11">
        <f>SUM($L$3:L66)</f>
        <v>54</v>
      </c>
    </row>
    <row r="67" spans="1:13" ht="32.25" thickBot="1" x14ac:dyDescent="0.4">
      <c r="A67" s="11"/>
      <c r="B67" s="132" t="s">
        <v>187</v>
      </c>
      <c r="C67" s="12" t="s">
        <v>16</v>
      </c>
      <c r="D67" s="401"/>
      <c r="E67" s="398"/>
      <c r="F67" s="2"/>
      <c r="G67" s="20" t="s">
        <v>294</v>
      </c>
      <c r="H67" s="1" t="s">
        <v>16</v>
      </c>
      <c r="I67" s="119" t="s">
        <v>17</v>
      </c>
      <c r="J67" s="168">
        <v>57</v>
      </c>
      <c r="L67" s="11">
        <f t="shared" ref="L67:L70" si="10">POWER(COUNTIF(H67,"CONFORMITE")-1,2)</f>
        <v>1</v>
      </c>
      <c r="M67" s="11">
        <f>SUM($L$3:L67)</f>
        <v>55</v>
      </c>
    </row>
    <row r="68" spans="1:13" ht="31.5" x14ac:dyDescent="0.35">
      <c r="A68" s="11"/>
      <c r="B68" s="132" t="s">
        <v>187</v>
      </c>
      <c r="C68" s="2" t="s">
        <v>295</v>
      </c>
      <c r="D68" s="2"/>
      <c r="E68" s="397" t="s">
        <v>296</v>
      </c>
      <c r="F68" s="2"/>
      <c r="G68" s="129" t="s">
        <v>297</v>
      </c>
      <c r="H68" s="1" t="s">
        <v>16</v>
      </c>
      <c r="I68" s="119" t="s">
        <v>17</v>
      </c>
      <c r="J68" s="168">
        <v>58</v>
      </c>
      <c r="K68" s="163"/>
      <c r="L68" s="11">
        <f t="shared" si="10"/>
        <v>1</v>
      </c>
      <c r="M68" s="11">
        <f>SUM($L$3:L68)</f>
        <v>56</v>
      </c>
    </row>
    <row r="69" spans="1:13" ht="32.25" thickBot="1" x14ac:dyDescent="0.4">
      <c r="A69" s="11"/>
      <c r="B69" s="132" t="s">
        <v>187</v>
      </c>
      <c r="C69" s="12" t="s">
        <v>298</v>
      </c>
      <c r="D69" s="1" t="s">
        <v>12</v>
      </c>
      <c r="E69" s="399"/>
      <c r="F69" s="89"/>
      <c r="G69" s="1" t="s">
        <v>12</v>
      </c>
      <c r="H69" s="1" t="s">
        <v>16</v>
      </c>
      <c r="I69" s="119" t="s">
        <v>17</v>
      </c>
      <c r="J69" s="169">
        <v>59</v>
      </c>
      <c r="K69" s="163"/>
      <c r="L69" s="11">
        <f t="shared" si="10"/>
        <v>1</v>
      </c>
      <c r="M69" s="11">
        <f>SUM($L$3:L69)</f>
        <v>57</v>
      </c>
    </row>
    <row r="70" spans="1:13" ht="42.75" thickBot="1" x14ac:dyDescent="0.4">
      <c r="A70" s="11"/>
      <c r="B70" s="60" t="s">
        <v>2</v>
      </c>
      <c r="C70" s="90" t="s">
        <v>3</v>
      </c>
      <c r="D70" s="61" t="s">
        <v>96</v>
      </c>
      <c r="E70" s="62" t="s">
        <v>97</v>
      </c>
      <c r="F70" s="71" t="s">
        <v>7</v>
      </c>
      <c r="G70" s="60" t="s">
        <v>223</v>
      </c>
      <c r="H70" s="388" t="s">
        <v>10</v>
      </c>
      <c r="I70" s="391"/>
      <c r="J70" s="168">
        <v>60</v>
      </c>
      <c r="K70" s="163"/>
      <c r="L70" s="11">
        <f t="shared" si="10"/>
        <v>0</v>
      </c>
      <c r="M70" s="11">
        <f>SUM($L$3:L70)</f>
        <v>57</v>
      </c>
    </row>
    <row r="71" spans="1:13" ht="21.75" thickBot="1" x14ac:dyDescent="0.4">
      <c r="A71" s="11"/>
      <c r="B71" s="131" t="s">
        <v>99</v>
      </c>
      <c r="C71" s="34" t="s">
        <v>299</v>
      </c>
      <c r="D71" s="34"/>
      <c r="E71" s="58" t="s">
        <v>300</v>
      </c>
      <c r="F71" s="65"/>
      <c r="G71" s="66" t="s">
        <v>286</v>
      </c>
      <c r="H71" s="34" t="s">
        <v>16</v>
      </c>
      <c r="I71" s="121" t="s">
        <v>17</v>
      </c>
      <c r="J71" s="168">
        <v>61</v>
      </c>
      <c r="K71" s="163"/>
      <c r="L71" s="11">
        <f t="shared" ref="L71" si="11">POWER(COUNTIF(H71,"CONFORMITE")-1,2)</f>
        <v>1</v>
      </c>
      <c r="M71" s="11">
        <f>SUM($L$3:L71)</f>
        <v>58</v>
      </c>
    </row>
    <row r="72" spans="1:13" ht="25.5" customHeight="1" thickBot="1" x14ac:dyDescent="0.4">
      <c r="B72" s="131" t="s">
        <v>99</v>
      </c>
      <c r="C72" s="34">
        <v>4</v>
      </c>
      <c r="D72" s="402"/>
      <c r="E72" s="58" t="s">
        <v>301</v>
      </c>
      <c r="F72" s="65" t="s">
        <v>112</v>
      </c>
      <c r="G72" s="66" t="s">
        <v>109</v>
      </c>
      <c r="H72" s="34" t="s">
        <v>16</v>
      </c>
      <c r="I72" s="121" t="s">
        <v>17</v>
      </c>
      <c r="J72" s="168">
        <v>62</v>
      </c>
      <c r="K72" s="163"/>
      <c r="L72" s="11">
        <f t="shared" ref="L72:L96" si="12">POWER(COUNTIF(H72,"CONFORMITE")-1,2)</f>
        <v>1</v>
      </c>
      <c r="M72" s="11">
        <f>SUM($L$3:L72)</f>
        <v>59</v>
      </c>
    </row>
    <row r="73" spans="1:13" ht="25.5" customHeight="1" thickBot="1" x14ac:dyDescent="0.4">
      <c r="B73" s="132" t="s">
        <v>99</v>
      </c>
      <c r="C73" s="1">
        <v>4</v>
      </c>
      <c r="D73" s="368"/>
      <c r="E73" s="37" t="s">
        <v>301</v>
      </c>
      <c r="F73" s="3" t="s">
        <v>92</v>
      </c>
      <c r="G73" s="22" t="s">
        <v>109</v>
      </c>
      <c r="H73" s="1" t="s">
        <v>16</v>
      </c>
      <c r="I73" s="119" t="s">
        <v>17</v>
      </c>
      <c r="J73" s="168">
        <v>63</v>
      </c>
      <c r="K73" s="163"/>
      <c r="L73" s="11">
        <f t="shared" si="12"/>
        <v>1</v>
      </c>
      <c r="M73" s="11">
        <f>SUM($L$3:L73)</f>
        <v>60</v>
      </c>
    </row>
    <row r="74" spans="1:13" ht="25.5" customHeight="1" thickBot="1" x14ac:dyDescent="0.4">
      <c r="B74" s="132" t="s">
        <v>99</v>
      </c>
      <c r="C74" s="1">
        <v>4</v>
      </c>
      <c r="D74" s="368"/>
      <c r="E74" s="37" t="s">
        <v>301</v>
      </c>
      <c r="F74" s="3" t="s">
        <v>16</v>
      </c>
      <c r="G74" s="66" t="s">
        <v>109</v>
      </c>
      <c r="H74" s="1" t="s">
        <v>16</v>
      </c>
      <c r="I74" s="119" t="s">
        <v>17</v>
      </c>
      <c r="J74" s="168">
        <v>64</v>
      </c>
      <c r="K74" s="163"/>
      <c r="L74" s="11">
        <f t="shared" si="12"/>
        <v>1</v>
      </c>
      <c r="M74" s="11">
        <f>SUM($L$3:L74)</f>
        <v>61</v>
      </c>
    </row>
    <row r="75" spans="1:13" ht="25.5" customHeight="1" thickBot="1" x14ac:dyDescent="0.4">
      <c r="B75" s="132" t="s">
        <v>99</v>
      </c>
      <c r="C75" s="1">
        <v>4</v>
      </c>
      <c r="D75" s="368"/>
      <c r="E75" s="37" t="s">
        <v>301</v>
      </c>
      <c r="F75" s="3" t="s">
        <v>179</v>
      </c>
      <c r="G75" s="66" t="s">
        <v>109</v>
      </c>
      <c r="H75" s="1" t="s">
        <v>16</v>
      </c>
      <c r="I75" s="119" t="s">
        <v>17</v>
      </c>
      <c r="J75" s="168">
        <v>65</v>
      </c>
      <c r="K75" s="163"/>
      <c r="L75" s="11">
        <f t="shared" si="12"/>
        <v>1</v>
      </c>
      <c r="M75" s="11">
        <f>SUM($L$3:L75)</f>
        <v>62</v>
      </c>
    </row>
    <row r="76" spans="1:13" ht="25.5" customHeight="1" thickBot="1" x14ac:dyDescent="0.4">
      <c r="B76" s="132" t="s">
        <v>99</v>
      </c>
      <c r="C76" s="1">
        <v>4</v>
      </c>
      <c r="D76" s="368"/>
      <c r="E76" s="37" t="s">
        <v>301</v>
      </c>
      <c r="F76" s="3" t="s">
        <v>284</v>
      </c>
      <c r="G76" s="66" t="s">
        <v>109</v>
      </c>
      <c r="H76" s="1" t="s">
        <v>16</v>
      </c>
      <c r="I76" s="119" t="s">
        <v>17</v>
      </c>
      <c r="J76" s="168">
        <v>66</v>
      </c>
      <c r="K76" s="163"/>
      <c r="L76" s="11">
        <f t="shared" si="12"/>
        <v>1</v>
      </c>
      <c r="M76" s="11">
        <f>SUM($L$3:L76)</f>
        <v>63</v>
      </c>
    </row>
    <row r="77" spans="1:13" ht="25.5" customHeight="1" thickBot="1" x14ac:dyDescent="0.4">
      <c r="B77" s="132" t="s">
        <v>99</v>
      </c>
      <c r="C77" s="1">
        <v>5</v>
      </c>
      <c r="D77" s="368"/>
      <c r="E77" s="37" t="s">
        <v>301</v>
      </c>
      <c r="F77" s="3" t="s">
        <v>112</v>
      </c>
      <c r="G77" s="66" t="s">
        <v>109</v>
      </c>
      <c r="H77" s="1" t="s">
        <v>16</v>
      </c>
      <c r="I77" s="119" t="s">
        <v>17</v>
      </c>
      <c r="J77" s="168">
        <v>67</v>
      </c>
      <c r="K77" s="163"/>
      <c r="L77" s="11">
        <f t="shared" si="12"/>
        <v>1</v>
      </c>
      <c r="M77" s="11">
        <f>SUM($L$3:L77)</f>
        <v>64</v>
      </c>
    </row>
    <row r="78" spans="1:13" ht="25.5" customHeight="1" thickBot="1" x14ac:dyDescent="0.4">
      <c r="B78" s="132" t="s">
        <v>99</v>
      </c>
      <c r="C78" s="1">
        <v>5</v>
      </c>
      <c r="D78" s="368"/>
      <c r="E78" s="37" t="s">
        <v>301</v>
      </c>
      <c r="F78" s="3" t="s">
        <v>92</v>
      </c>
      <c r="G78" s="66" t="s">
        <v>109</v>
      </c>
      <c r="H78" s="1" t="s">
        <v>16</v>
      </c>
      <c r="I78" s="119" t="s">
        <v>17</v>
      </c>
      <c r="J78" s="168">
        <v>68</v>
      </c>
      <c r="K78" s="163"/>
      <c r="L78" s="11">
        <f t="shared" si="12"/>
        <v>1</v>
      </c>
      <c r="M78" s="11">
        <f>SUM($L$3:L78)</f>
        <v>65</v>
      </c>
    </row>
    <row r="79" spans="1:13" ht="25.5" customHeight="1" thickBot="1" x14ac:dyDescent="0.4">
      <c r="B79" s="132" t="s">
        <v>99</v>
      </c>
      <c r="C79" s="1">
        <v>5</v>
      </c>
      <c r="D79" s="368"/>
      <c r="E79" s="37" t="s">
        <v>301</v>
      </c>
      <c r="F79" s="3" t="s">
        <v>16</v>
      </c>
      <c r="G79" s="66" t="s">
        <v>109</v>
      </c>
      <c r="H79" s="1" t="s">
        <v>16</v>
      </c>
      <c r="I79" s="119" t="s">
        <v>17</v>
      </c>
      <c r="J79" s="168">
        <v>69</v>
      </c>
      <c r="K79" s="163"/>
      <c r="L79" s="11">
        <f t="shared" si="12"/>
        <v>1</v>
      </c>
      <c r="M79" s="11">
        <f>SUM($L$3:L79)</f>
        <v>66</v>
      </c>
    </row>
    <row r="80" spans="1:13" ht="25.5" customHeight="1" thickBot="1" x14ac:dyDescent="0.4">
      <c r="B80" s="132" t="s">
        <v>99</v>
      </c>
      <c r="C80" s="1">
        <v>5</v>
      </c>
      <c r="D80" s="368"/>
      <c r="E80" s="37" t="s">
        <v>301</v>
      </c>
      <c r="F80" s="3" t="s">
        <v>179</v>
      </c>
      <c r="G80" s="66" t="s">
        <v>109</v>
      </c>
      <c r="H80" s="1" t="s">
        <v>16</v>
      </c>
      <c r="I80" s="119" t="s">
        <v>17</v>
      </c>
      <c r="J80" s="168">
        <v>70</v>
      </c>
      <c r="K80" s="163"/>
      <c r="L80" s="11">
        <f t="shared" si="12"/>
        <v>1</v>
      </c>
      <c r="M80" s="11">
        <f>SUM($L$3:L80)</f>
        <v>67</v>
      </c>
    </row>
    <row r="81" spans="2:13" ht="25.5" customHeight="1" thickBot="1" x14ac:dyDescent="0.4">
      <c r="B81" s="132" t="s">
        <v>99</v>
      </c>
      <c r="C81" s="1">
        <v>5</v>
      </c>
      <c r="D81" s="368"/>
      <c r="E81" s="37" t="s">
        <v>301</v>
      </c>
      <c r="F81" s="3" t="s">
        <v>284</v>
      </c>
      <c r="G81" s="66" t="s">
        <v>109</v>
      </c>
      <c r="H81" s="1" t="s">
        <v>16</v>
      </c>
      <c r="I81" s="119" t="s">
        <v>17</v>
      </c>
      <c r="J81" s="168">
        <v>71</v>
      </c>
      <c r="K81" s="163"/>
      <c r="L81" s="11">
        <f t="shared" si="12"/>
        <v>1</v>
      </c>
      <c r="M81" s="11">
        <f>SUM($L$3:L81)</f>
        <v>68</v>
      </c>
    </row>
    <row r="82" spans="2:13" ht="25.5" customHeight="1" thickBot="1" x14ac:dyDescent="0.4">
      <c r="B82" s="132" t="s">
        <v>99</v>
      </c>
      <c r="C82" s="1">
        <v>6</v>
      </c>
      <c r="D82" s="368"/>
      <c r="E82" s="37" t="s">
        <v>111</v>
      </c>
      <c r="F82" s="3" t="s">
        <v>112</v>
      </c>
      <c r="G82" s="66" t="s">
        <v>109</v>
      </c>
      <c r="H82" s="1" t="s">
        <v>16</v>
      </c>
      <c r="I82" s="119" t="s">
        <v>17</v>
      </c>
      <c r="J82" s="168">
        <v>72</v>
      </c>
      <c r="K82" s="163"/>
      <c r="L82" s="11">
        <f t="shared" si="12"/>
        <v>1</v>
      </c>
      <c r="M82" s="11">
        <f>SUM($L$3:L82)</f>
        <v>69</v>
      </c>
    </row>
    <row r="83" spans="2:13" ht="25.5" customHeight="1" thickBot="1" x14ac:dyDescent="0.4">
      <c r="B83" s="132" t="s">
        <v>99</v>
      </c>
      <c r="C83" s="1">
        <v>6</v>
      </c>
      <c r="D83" s="368"/>
      <c r="E83" s="37" t="s">
        <v>111</v>
      </c>
      <c r="F83" s="3" t="s">
        <v>92</v>
      </c>
      <c r="G83" s="66" t="s">
        <v>109</v>
      </c>
      <c r="H83" s="1" t="s">
        <v>16</v>
      </c>
      <c r="I83" s="119" t="s">
        <v>17</v>
      </c>
      <c r="J83" s="168">
        <v>73</v>
      </c>
      <c r="K83" s="163"/>
      <c r="L83" s="11">
        <f t="shared" si="12"/>
        <v>1</v>
      </c>
      <c r="M83" s="11">
        <f>SUM($L$3:L83)</f>
        <v>70</v>
      </c>
    </row>
    <row r="84" spans="2:13" ht="25.5" customHeight="1" thickBot="1" x14ac:dyDescent="0.4">
      <c r="B84" s="132" t="s">
        <v>99</v>
      </c>
      <c r="C84" s="1">
        <v>8</v>
      </c>
      <c r="D84" s="368"/>
      <c r="E84" s="37" t="s">
        <v>302</v>
      </c>
      <c r="F84" s="3" t="s">
        <v>112</v>
      </c>
      <c r="G84" s="22" t="s">
        <v>109</v>
      </c>
      <c r="H84" s="1" t="s">
        <v>16</v>
      </c>
      <c r="I84" s="119" t="s">
        <v>17</v>
      </c>
      <c r="J84" s="168">
        <v>74</v>
      </c>
      <c r="K84" s="163"/>
      <c r="L84" s="11">
        <f t="shared" si="12"/>
        <v>1</v>
      </c>
      <c r="M84" s="11">
        <f>SUM($L$3:L84)</f>
        <v>71</v>
      </c>
    </row>
    <row r="85" spans="2:13" ht="25.5" customHeight="1" thickBot="1" x14ac:dyDescent="0.4">
      <c r="B85" s="132" t="s">
        <v>99</v>
      </c>
      <c r="C85" s="1">
        <v>8</v>
      </c>
      <c r="D85" s="368"/>
      <c r="E85" s="37" t="s">
        <v>302</v>
      </c>
      <c r="F85" s="3" t="s">
        <v>92</v>
      </c>
      <c r="G85" s="66" t="s">
        <v>109</v>
      </c>
      <c r="H85" s="1" t="s">
        <v>16</v>
      </c>
      <c r="I85" s="119" t="s">
        <v>17</v>
      </c>
      <c r="J85" s="168">
        <v>75</v>
      </c>
      <c r="K85" s="163"/>
      <c r="L85" s="11">
        <f t="shared" si="12"/>
        <v>1</v>
      </c>
      <c r="M85" s="11">
        <f>SUM($L$3:L85)</f>
        <v>72</v>
      </c>
    </row>
    <row r="86" spans="2:13" ht="25.5" customHeight="1" thickBot="1" x14ac:dyDescent="0.4">
      <c r="B86" s="132" t="s">
        <v>99</v>
      </c>
      <c r="C86" s="1">
        <v>9</v>
      </c>
      <c r="D86" s="368"/>
      <c r="E86" s="37" t="s">
        <v>303</v>
      </c>
      <c r="F86" s="3"/>
      <c r="G86" s="22" t="s">
        <v>175</v>
      </c>
      <c r="H86" s="1" t="s">
        <v>16</v>
      </c>
      <c r="I86" s="119" t="s">
        <v>17</v>
      </c>
      <c r="J86" s="168">
        <v>76</v>
      </c>
      <c r="K86" s="163"/>
      <c r="L86" s="11">
        <f t="shared" si="12"/>
        <v>1</v>
      </c>
      <c r="M86" s="11">
        <f>SUM($L$3:L86)</f>
        <v>73</v>
      </c>
    </row>
    <row r="87" spans="2:13" ht="25.5" customHeight="1" thickBot="1" x14ac:dyDescent="0.4">
      <c r="B87" s="132" t="s">
        <v>99</v>
      </c>
      <c r="C87" s="1">
        <v>10</v>
      </c>
      <c r="D87" s="368"/>
      <c r="E87" s="37" t="s">
        <v>303</v>
      </c>
      <c r="F87" s="3"/>
      <c r="G87" s="22" t="s">
        <v>175</v>
      </c>
      <c r="H87" s="1" t="s">
        <v>16</v>
      </c>
      <c r="I87" s="119" t="s">
        <v>17</v>
      </c>
      <c r="J87" s="168">
        <v>77</v>
      </c>
      <c r="K87" s="163"/>
      <c r="L87" s="11">
        <f t="shared" si="12"/>
        <v>1</v>
      </c>
      <c r="M87" s="11">
        <f>SUM($L$3:L87)</f>
        <v>74</v>
      </c>
    </row>
    <row r="88" spans="2:13" ht="25.5" customHeight="1" thickBot="1" x14ac:dyDescent="0.4">
      <c r="B88" s="132" t="s">
        <v>99</v>
      </c>
      <c r="C88" s="1">
        <v>14</v>
      </c>
      <c r="D88" s="1"/>
      <c r="E88" s="37" t="s">
        <v>304</v>
      </c>
      <c r="F88" s="3"/>
      <c r="G88" s="22" t="s">
        <v>305</v>
      </c>
      <c r="H88" s="1" t="s">
        <v>16</v>
      </c>
      <c r="I88" s="119" t="s">
        <v>17</v>
      </c>
      <c r="J88" s="168">
        <v>78</v>
      </c>
      <c r="K88" s="163"/>
      <c r="L88" s="11">
        <f t="shared" ref="L88:L89" si="13">POWER(COUNTIF(H88,"CONFORMITE")-1,2)</f>
        <v>1</v>
      </c>
      <c r="M88" s="11">
        <f>SUM($L$3:L88)</f>
        <v>75</v>
      </c>
    </row>
    <row r="89" spans="2:13" ht="25.5" customHeight="1" thickBot="1" x14ac:dyDescent="0.4">
      <c r="B89" s="132" t="s">
        <v>99</v>
      </c>
      <c r="C89" s="1">
        <v>18</v>
      </c>
      <c r="D89" s="368"/>
      <c r="E89" s="37" t="s">
        <v>306</v>
      </c>
      <c r="F89" s="3"/>
      <c r="G89" s="66" t="s">
        <v>109</v>
      </c>
      <c r="H89" s="1" t="s">
        <v>16</v>
      </c>
      <c r="I89" s="119" t="s">
        <v>17</v>
      </c>
      <c r="J89" s="168">
        <v>79</v>
      </c>
      <c r="K89" s="163"/>
      <c r="L89" s="11">
        <f t="shared" si="13"/>
        <v>1</v>
      </c>
      <c r="M89" s="11">
        <f>SUM($L$3:L89)</f>
        <v>76</v>
      </c>
    </row>
    <row r="90" spans="2:13" ht="25.5" customHeight="1" thickBot="1" x14ac:dyDescent="0.4">
      <c r="B90" s="132" t="s">
        <v>99</v>
      </c>
      <c r="C90" s="1">
        <v>19</v>
      </c>
      <c r="D90" s="368"/>
      <c r="E90" s="37" t="s">
        <v>307</v>
      </c>
      <c r="F90" s="3"/>
      <c r="G90" s="66" t="s">
        <v>109</v>
      </c>
      <c r="H90" s="1" t="s">
        <v>16</v>
      </c>
      <c r="I90" s="119" t="s">
        <v>17</v>
      </c>
      <c r="J90" s="168">
        <v>80</v>
      </c>
      <c r="K90" s="163"/>
      <c r="L90" s="11">
        <f t="shared" si="12"/>
        <v>1</v>
      </c>
      <c r="M90" s="11">
        <f>SUM($L$3:L90)</f>
        <v>77</v>
      </c>
    </row>
    <row r="91" spans="2:13" ht="25.5" customHeight="1" thickBot="1" x14ac:dyDescent="0.4">
      <c r="B91" s="132" t="s">
        <v>99</v>
      </c>
      <c r="C91" s="1">
        <v>20</v>
      </c>
      <c r="D91" s="368"/>
      <c r="E91" s="37" t="s">
        <v>302</v>
      </c>
      <c r="F91" s="3"/>
      <c r="G91" s="66" t="s">
        <v>109</v>
      </c>
      <c r="H91" s="1" t="s">
        <v>16</v>
      </c>
      <c r="I91" s="119" t="s">
        <v>17</v>
      </c>
      <c r="J91" s="168">
        <v>81</v>
      </c>
      <c r="K91" s="163"/>
      <c r="L91" s="11">
        <f t="shared" si="12"/>
        <v>1</v>
      </c>
      <c r="M91" s="11">
        <f>SUM($L$3:L91)</f>
        <v>78</v>
      </c>
    </row>
    <row r="92" spans="2:13" ht="25.5" customHeight="1" thickBot="1" x14ac:dyDescent="0.4">
      <c r="B92" s="210" t="s">
        <v>99</v>
      </c>
      <c r="C92" s="159">
        <v>2</v>
      </c>
      <c r="D92" s="159"/>
      <c r="E92" s="158" t="s">
        <v>308</v>
      </c>
      <c r="F92" s="211"/>
      <c r="G92" s="212" t="s">
        <v>309</v>
      </c>
      <c r="H92" s="159" t="s">
        <v>16</v>
      </c>
      <c r="I92" s="213" t="s">
        <v>17</v>
      </c>
      <c r="J92" s="168">
        <v>82</v>
      </c>
      <c r="K92" s="163"/>
      <c r="L92" s="11">
        <f t="shared" si="12"/>
        <v>1</v>
      </c>
      <c r="M92" s="11">
        <f>SUM($L$3:L92)</f>
        <v>79</v>
      </c>
    </row>
    <row r="93" spans="2:13" ht="25.5" customHeight="1" thickBot="1" x14ac:dyDescent="0.4">
      <c r="B93" s="214" t="s">
        <v>99</v>
      </c>
      <c r="C93" s="103">
        <v>23</v>
      </c>
      <c r="D93" s="103"/>
      <c r="E93" s="105" t="s">
        <v>310</v>
      </c>
      <c r="F93" s="215"/>
      <c r="G93" s="216" t="s">
        <v>311</v>
      </c>
      <c r="H93" s="103" t="s">
        <v>16</v>
      </c>
      <c r="I93" s="217" t="s">
        <v>17</v>
      </c>
      <c r="J93" s="168">
        <v>83</v>
      </c>
      <c r="K93" s="163"/>
      <c r="L93" s="11">
        <f t="shared" si="12"/>
        <v>1</v>
      </c>
      <c r="M93" s="11">
        <f>SUM($L$3:L93)</f>
        <v>80</v>
      </c>
    </row>
    <row r="94" spans="2:13" ht="42.75" thickBot="1" x14ac:dyDescent="0.4">
      <c r="B94" s="60" t="s">
        <v>2</v>
      </c>
      <c r="C94" s="90" t="s">
        <v>3</v>
      </c>
      <c r="D94" s="61" t="s">
        <v>96</v>
      </c>
      <c r="E94" s="62" t="s">
        <v>97</v>
      </c>
      <c r="F94" s="71" t="s">
        <v>7</v>
      </c>
      <c r="G94" s="60" t="s">
        <v>223</v>
      </c>
      <c r="H94" s="388" t="s">
        <v>10</v>
      </c>
      <c r="I94" s="391"/>
      <c r="J94" s="168" t="str" cm="1">
        <f t="array" ref="J94">_xlfn.IFS(M94=M93,"No",M94&lt;&gt;M93,M94)</f>
        <v>No</v>
      </c>
      <c r="K94" s="163"/>
      <c r="L94" s="11">
        <f t="shared" si="12"/>
        <v>0</v>
      </c>
      <c r="M94" s="11">
        <f>SUM($L$3:L94)</f>
        <v>80</v>
      </c>
    </row>
    <row r="95" spans="2:13" ht="25.5" customHeight="1" thickBot="1" x14ac:dyDescent="0.4">
      <c r="B95" s="132" t="s">
        <v>145</v>
      </c>
      <c r="C95" s="1">
        <v>9</v>
      </c>
      <c r="D95" s="1"/>
      <c r="E95" s="37" t="s">
        <v>312</v>
      </c>
      <c r="F95" s="3"/>
      <c r="G95" s="20" t="s">
        <v>235</v>
      </c>
      <c r="H95" s="14" t="s">
        <v>16</v>
      </c>
      <c r="I95" s="164" t="s">
        <v>17</v>
      </c>
      <c r="J95" s="168">
        <v>84</v>
      </c>
      <c r="K95" s="163"/>
      <c r="L95" s="11">
        <f t="shared" si="12"/>
        <v>1</v>
      </c>
      <c r="M95" s="11">
        <f>SUM($L$3:L95)</f>
        <v>81</v>
      </c>
    </row>
    <row r="96" spans="2:13" ht="25.5" customHeight="1" thickBot="1" x14ac:dyDescent="0.4">
      <c r="B96" s="134" t="s">
        <v>145</v>
      </c>
      <c r="C96" s="14">
        <v>8</v>
      </c>
      <c r="D96" s="14"/>
      <c r="E96" s="38" t="s">
        <v>313</v>
      </c>
      <c r="F96" s="15"/>
      <c r="G96" s="176">
        <v>1</v>
      </c>
      <c r="H96" s="14" t="s">
        <v>16</v>
      </c>
      <c r="I96" s="164" t="s">
        <v>17</v>
      </c>
      <c r="J96" s="168">
        <v>85</v>
      </c>
      <c r="K96" s="163"/>
      <c r="L96" s="11">
        <f t="shared" si="12"/>
        <v>1</v>
      </c>
      <c r="M96" s="11">
        <f>SUM($L$3:L96)</f>
        <v>82</v>
      </c>
    </row>
    <row r="97" spans="1:7" x14ac:dyDescent="0.25">
      <c r="E97"/>
      <c r="G97"/>
    </row>
    <row r="98" spans="1:7" x14ac:dyDescent="0.25">
      <c r="E98"/>
      <c r="G98"/>
    </row>
    <row r="99" spans="1:7" x14ac:dyDescent="0.25">
      <c r="E99"/>
      <c r="G99"/>
    </row>
    <row r="100" spans="1:7" x14ac:dyDescent="0.25">
      <c r="E100"/>
      <c r="G100"/>
    </row>
    <row r="101" spans="1:7" x14ac:dyDescent="0.25">
      <c r="E101"/>
      <c r="G101"/>
    </row>
    <row r="102" spans="1:7" x14ac:dyDescent="0.25">
      <c r="E102"/>
      <c r="G102"/>
    </row>
    <row r="103" spans="1:7" x14ac:dyDescent="0.25">
      <c r="E103"/>
      <c r="G103"/>
    </row>
    <row r="104" spans="1:7" x14ac:dyDescent="0.25">
      <c r="E104"/>
      <c r="G104"/>
    </row>
    <row r="105" spans="1:7" x14ac:dyDescent="0.25">
      <c r="E105"/>
      <c r="G105"/>
    </row>
    <row r="106" spans="1:7" x14ac:dyDescent="0.25">
      <c r="E106"/>
      <c r="G106"/>
    </row>
    <row r="107" spans="1:7" x14ac:dyDescent="0.25">
      <c r="E107"/>
      <c r="G107"/>
    </row>
    <row r="108" spans="1:7" x14ac:dyDescent="0.25">
      <c r="E108"/>
      <c r="G108"/>
    </row>
    <row r="109" spans="1:7" x14ac:dyDescent="0.25">
      <c r="E109"/>
      <c r="G109"/>
    </row>
    <row r="110" spans="1:7" x14ac:dyDescent="0.25">
      <c r="A110" s="11"/>
      <c r="E110"/>
      <c r="G110"/>
    </row>
    <row r="111" spans="1:7" x14ac:dyDescent="0.25">
      <c r="E111"/>
      <c r="G111"/>
    </row>
    <row r="112" spans="1:7" x14ac:dyDescent="0.25">
      <c r="E112"/>
      <c r="G112"/>
    </row>
    <row r="113" spans="5:7" x14ac:dyDescent="0.25">
      <c r="E113"/>
      <c r="G113"/>
    </row>
    <row r="114" spans="5:7" x14ac:dyDescent="0.25">
      <c r="E114"/>
      <c r="G114"/>
    </row>
    <row r="115" spans="5:7" x14ac:dyDescent="0.25">
      <c r="E115"/>
      <c r="G115"/>
    </row>
    <row r="116" spans="5:7" x14ac:dyDescent="0.25">
      <c r="E116"/>
      <c r="G116"/>
    </row>
    <row r="117" spans="5:7" x14ac:dyDescent="0.25">
      <c r="E117"/>
      <c r="G117"/>
    </row>
    <row r="118" spans="5:7" x14ac:dyDescent="0.25">
      <c r="E118"/>
      <c r="G118"/>
    </row>
    <row r="119" spans="5:7" x14ac:dyDescent="0.25">
      <c r="E119"/>
      <c r="G119"/>
    </row>
    <row r="120" spans="5:7" x14ac:dyDescent="0.25">
      <c r="E120"/>
      <c r="G120"/>
    </row>
    <row r="121" spans="5:7" x14ac:dyDescent="0.25">
      <c r="E121"/>
      <c r="G121"/>
    </row>
    <row r="122" spans="5:7" x14ac:dyDescent="0.25">
      <c r="E122"/>
      <c r="G122"/>
    </row>
    <row r="123" spans="5:7" x14ac:dyDescent="0.25">
      <c r="E123"/>
      <c r="G123"/>
    </row>
    <row r="124" spans="5:7" x14ac:dyDescent="0.25">
      <c r="E124"/>
      <c r="G124"/>
    </row>
    <row r="125" spans="5:7" x14ac:dyDescent="0.25">
      <c r="E125"/>
      <c r="G125"/>
    </row>
    <row r="126" spans="5:7" x14ac:dyDescent="0.25">
      <c r="E126"/>
      <c r="G126"/>
    </row>
    <row r="127" spans="5:7" x14ac:dyDescent="0.25">
      <c r="E127"/>
      <c r="G127"/>
    </row>
    <row r="128" spans="5:7" x14ac:dyDescent="0.25">
      <c r="E128"/>
      <c r="G128"/>
    </row>
    <row r="129" spans="5:7" x14ac:dyDescent="0.25">
      <c r="E129"/>
      <c r="G129"/>
    </row>
    <row r="130" spans="5:7" x14ac:dyDescent="0.25">
      <c r="E130"/>
      <c r="G130"/>
    </row>
    <row r="131" spans="5:7" x14ac:dyDescent="0.25">
      <c r="E131"/>
      <c r="G131"/>
    </row>
    <row r="132" spans="5:7" x14ac:dyDescent="0.25">
      <c r="E132"/>
      <c r="G132"/>
    </row>
    <row r="133" spans="5:7" x14ac:dyDescent="0.25">
      <c r="E133"/>
      <c r="G133"/>
    </row>
    <row r="134" spans="5:7" x14ac:dyDescent="0.25">
      <c r="E134"/>
      <c r="G134"/>
    </row>
    <row r="135" spans="5:7" x14ac:dyDescent="0.25">
      <c r="E135"/>
      <c r="G135"/>
    </row>
  </sheetData>
  <mergeCells count="20">
    <mergeCell ref="D53:D55"/>
    <mergeCell ref="D72:D85"/>
    <mergeCell ref="D86:D87"/>
    <mergeCell ref="D89:D91"/>
    <mergeCell ref="B1:G1"/>
    <mergeCell ref="D65:D67"/>
    <mergeCell ref="H1:I1"/>
    <mergeCell ref="H3:I3"/>
    <mergeCell ref="H23:I23"/>
    <mergeCell ref="H50:I50"/>
    <mergeCell ref="H57:I57"/>
    <mergeCell ref="H17:I17"/>
    <mergeCell ref="H12:I12"/>
    <mergeCell ref="H94:I94"/>
    <mergeCell ref="H64:I64"/>
    <mergeCell ref="H52:I52"/>
    <mergeCell ref="E53:E55"/>
    <mergeCell ref="H70:I70"/>
    <mergeCell ref="E65:E67"/>
    <mergeCell ref="E68:E69"/>
  </mergeCells>
  <phoneticPr fontId="12" type="noConversion"/>
  <pageMargins left="0.35433070866141736" right="0.70866141732283472" top="0.35433070866141736" bottom="0.31496062992125984" header="0.31496062992125984" footer="0.31496062992125984"/>
  <pageSetup paperSize="9" scale="50" fitToHeight="0" orientation="portrait" r:id="rId1"/>
  <rowBreaks count="1" manualBreakCount="1">
    <brk id="51" max="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09CA8F6545040B1E4D3C392408791" ma:contentTypeVersion="18" ma:contentTypeDescription="Crée un document." ma:contentTypeScope="" ma:versionID="c2204013b8bda2472404772cb4ea5ebf">
  <xsd:schema xmlns:xsd="http://www.w3.org/2001/XMLSchema" xmlns:xs="http://www.w3.org/2001/XMLSchema" xmlns:p="http://schemas.microsoft.com/office/2006/metadata/properties" xmlns:ns2="3930e3de-a965-43f3-bf4e-49086497fcc5" xmlns:ns3="a1b14922-f9c3-4088-98b7-bb03488e345b" targetNamespace="http://schemas.microsoft.com/office/2006/metadata/properties" ma:root="true" ma:fieldsID="fefdc521a3dc8d84cd2397158444abd9" ns2:_="" ns3:_="">
    <xsd:import namespace="3930e3de-a965-43f3-bf4e-49086497fcc5"/>
    <xsd:import namespace="a1b14922-f9c3-4088-98b7-bb03488e3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0e3de-a965-43f3-bf4e-49086497f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e9f36a8-0aab-41ba-8d95-319d61f27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4922-f9c3-4088-98b7-bb03488e3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81c7e7-24a7-4553-bd97-b1d740823d1c}" ma:internalName="TaxCatchAll" ma:showField="CatchAllData" ma:web="a1b14922-f9c3-4088-98b7-bb03488e3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b14922-f9c3-4088-98b7-bb03488e345b" xsi:nil="true"/>
    <lcf76f155ced4ddcb4097134ff3c332f xmlns="3930e3de-a965-43f3-bf4e-49086497fcc5">
      <Terms xmlns="http://schemas.microsoft.com/office/infopath/2007/PartnerControls"/>
    </lcf76f155ced4ddcb4097134ff3c332f>
    <SharedWithUsers xmlns="a1b14922-f9c3-4088-98b7-bb03488e345b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1845A6-22DC-4113-9A57-F872388816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0e3de-a965-43f3-bf4e-49086497fcc5"/>
    <ds:schemaRef ds:uri="a1b14922-f9c3-4088-98b7-bb03488e3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2D2F-B533-4B2B-9E57-402CE892CFAE}">
  <ds:schemaRefs>
    <ds:schemaRef ds:uri="http://purl.org/dc/terms/"/>
    <ds:schemaRef ds:uri="http://schemas.microsoft.com/office/2006/metadata/properties"/>
    <ds:schemaRef ds:uri="http://purl.org/dc/dcmitype/"/>
    <ds:schemaRef ds:uri="58121336-65c0-4fa2-ad7e-f40d133540b9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4d776f7-3dd8-48ce-9aa6-c36e61814271"/>
    <ds:schemaRef ds:uri="http://www.w3.org/XML/1998/namespace"/>
    <ds:schemaRef ds:uri="a1b14922-f9c3-4088-98b7-bb03488e345b"/>
    <ds:schemaRef ds:uri="3930e3de-a965-43f3-bf4e-49086497fcc5"/>
  </ds:schemaRefs>
</ds:datastoreItem>
</file>

<file path=customXml/itemProps3.xml><?xml version="1.0" encoding="utf-8"?>
<ds:datastoreItem xmlns:ds="http://schemas.openxmlformats.org/officeDocument/2006/customXml" ds:itemID="{792B0854-7208-457F-9430-349034D15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VARIABLES</vt:lpstr>
      <vt:lpstr>FIXES</vt:lpstr>
      <vt:lpstr>VARIABLES!Impression_des_titres</vt:lpstr>
      <vt:lpstr>FIXES!Zone_d_impression</vt:lpstr>
      <vt:lpstr>VARIABLES!Zone_d_impression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VILLA-AMAYA DANIEL</dc:creator>
  <cp:keywords/>
  <dc:description/>
  <cp:lastModifiedBy>Antoine MIELCAREK</cp:lastModifiedBy>
  <cp:revision/>
  <cp:lastPrinted>2024-12-13T08:03:24Z</cp:lastPrinted>
  <dcterms:created xsi:type="dcterms:W3CDTF">2015-06-05T18:19:34Z</dcterms:created>
  <dcterms:modified xsi:type="dcterms:W3CDTF">2025-01-20T12:28:57Z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0x010100CD609CA8F6545040B1E4D3C392408791</vt:lpwstr>
  </property>
  <property fmtid="{D5CDD505-2E9C-101B-9397-08002B2CF9AE}" pid="3" name="MediaServiceImageTags">
    <vt:lpwstr/>
  </property>
  <property fmtid="{D5CDD505-2E9C-101B-9397-08002B2CF9AE}" pid="4" name="Order">
    <vt:r8>1149500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